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FECE420F-1F94-4DB4-92E6-02A3074C3376}" xr6:coauthVersionLast="45" xr6:coauthVersionMax="45" xr10:uidLastSave="{00000000-0000-0000-0000-000000000000}"/>
  <bookViews>
    <workbookView xWindow="-120" yWindow="-120" windowWidth="29040" windowHeight="15525" xr2:uid="{00000000-000D-0000-FFFF-FFFF00000000}"/>
  </bookViews>
  <sheets>
    <sheet name="Приложение 1" sheetId="1" r:id="rId1"/>
    <sheet name="Приложение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0" i="2" l="1"/>
  <c r="H90" i="2"/>
  <c r="I90" i="2"/>
  <c r="J90" i="2"/>
  <c r="K90" i="2"/>
  <c r="L90" i="2"/>
  <c r="M90" i="2"/>
  <c r="G91" i="2"/>
  <c r="H91" i="2"/>
  <c r="I91" i="2"/>
  <c r="J91" i="2"/>
  <c r="K91" i="2"/>
  <c r="L91" i="2"/>
  <c r="M91" i="2"/>
  <c r="F91" i="2"/>
  <c r="F90" i="2"/>
  <c r="M86" i="2"/>
  <c r="L86" i="2"/>
  <c r="K86" i="2"/>
  <c r="J86" i="2"/>
  <c r="I86" i="2"/>
  <c r="H86" i="2"/>
  <c r="G86" i="2"/>
  <c r="F86" i="2"/>
  <c r="E86" i="2" s="1"/>
  <c r="E88" i="2"/>
  <c r="E87" i="2"/>
  <c r="G76" i="2"/>
  <c r="H76" i="2"/>
  <c r="I76" i="2"/>
  <c r="J76" i="2"/>
  <c r="K76" i="2"/>
  <c r="L76" i="2"/>
  <c r="M76" i="2"/>
  <c r="G77" i="2"/>
  <c r="H77" i="2"/>
  <c r="I77" i="2"/>
  <c r="J77" i="2"/>
  <c r="K77" i="2"/>
  <c r="L77" i="2"/>
  <c r="M77" i="2"/>
  <c r="F77" i="2"/>
  <c r="F76" i="2"/>
  <c r="M72" i="2"/>
  <c r="L72" i="2"/>
  <c r="K72" i="2"/>
  <c r="J72" i="2"/>
  <c r="I72" i="2"/>
  <c r="H72" i="2"/>
  <c r="G72" i="2"/>
  <c r="F72" i="2"/>
  <c r="E74" i="2"/>
  <c r="E73" i="2"/>
  <c r="G19" i="2"/>
  <c r="H19" i="2"/>
  <c r="I19" i="2"/>
  <c r="J19" i="2"/>
  <c r="K19" i="2"/>
  <c r="L19" i="2"/>
  <c r="M19" i="2"/>
  <c r="G20" i="2"/>
  <c r="H20" i="2"/>
  <c r="I20" i="2"/>
  <c r="J20" i="2"/>
  <c r="K20" i="2"/>
  <c r="L20" i="2"/>
  <c r="M20" i="2"/>
  <c r="F20" i="2"/>
  <c r="F19" i="2"/>
  <c r="M15" i="2"/>
  <c r="L15" i="2"/>
  <c r="K15" i="2"/>
  <c r="J15" i="2"/>
  <c r="I15" i="2"/>
  <c r="H15" i="2"/>
  <c r="G15" i="2"/>
  <c r="F15" i="2"/>
  <c r="E17" i="2"/>
  <c r="E16" i="2"/>
  <c r="E72" i="2" l="1"/>
  <c r="E15" i="2"/>
  <c r="L9" i="1"/>
  <c r="M69" i="2"/>
  <c r="L69" i="2"/>
  <c r="K69" i="2"/>
  <c r="J69" i="2"/>
  <c r="I69" i="2"/>
  <c r="H69" i="2"/>
  <c r="G69" i="2"/>
  <c r="F69" i="2"/>
  <c r="E70" i="2"/>
  <c r="E71" i="2"/>
  <c r="E69" i="2" l="1"/>
  <c r="L8" i="1" l="1"/>
  <c r="L7" i="1"/>
  <c r="H93" i="2"/>
  <c r="G93" i="2"/>
  <c r="M94" i="2"/>
  <c r="M92" i="2" s="1"/>
  <c r="L94" i="2"/>
  <c r="L92" i="2" s="1"/>
  <c r="K89" i="2"/>
  <c r="J94" i="2"/>
  <c r="I94" i="2"/>
  <c r="I92" i="2" s="1"/>
  <c r="H94" i="2"/>
  <c r="H92" i="2" s="1"/>
  <c r="G94" i="2"/>
  <c r="F89" i="2"/>
  <c r="M93" i="2"/>
  <c r="L93" i="2"/>
  <c r="K93" i="2"/>
  <c r="J93" i="2"/>
  <c r="I93" i="2"/>
  <c r="F93" i="2"/>
  <c r="E85" i="2"/>
  <c r="E84" i="2"/>
  <c r="M83" i="2"/>
  <c r="L83" i="2"/>
  <c r="K83" i="2"/>
  <c r="J83" i="2"/>
  <c r="I83" i="2"/>
  <c r="H83" i="2"/>
  <c r="G83" i="2"/>
  <c r="F83" i="2"/>
  <c r="G79" i="2"/>
  <c r="H79" i="2"/>
  <c r="I79" i="2"/>
  <c r="I96" i="2" s="1"/>
  <c r="J79" i="2"/>
  <c r="J96" i="2" s="1"/>
  <c r="K79" i="2"/>
  <c r="L79" i="2"/>
  <c r="M79" i="2"/>
  <c r="M96" i="2" s="1"/>
  <c r="G80" i="2"/>
  <c r="H80" i="2"/>
  <c r="I80" i="2"/>
  <c r="I97" i="2" s="1"/>
  <c r="J80" i="2"/>
  <c r="K80" i="2"/>
  <c r="L80" i="2"/>
  <c r="F79" i="2"/>
  <c r="E76" i="2"/>
  <c r="M80" i="2"/>
  <c r="M97" i="2" s="1"/>
  <c r="M66" i="2"/>
  <c r="I66" i="2"/>
  <c r="E68" i="2"/>
  <c r="J66" i="2"/>
  <c r="E67" i="2"/>
  <c r="L66" i="2"/>
  <c r="K66" i="2"/>
  <c r="H66" i="2"/>
  <c r="G66" i="2"/>
  <c r="G55" i="2"/>
  <c r="G58" i="2" s="1"/>
  <c r="G61" i="2" s="1"/>
  <c r="H55" i="2"/>
  <c r="H58" i="2" s="1"/>
  <c r="H61" i="2" s="1"/>
  <c r="I55" i="2"/>
  <c r="I58" i="2" s="1"/>
  <c r="I61" i="2" s="1"/>
  <c r="J55" i="2"/>
  <c r="J58" i="2" s="1"/>
  <c r="J61" i="2" s="1"/>
  <c r="K55" i="2"/>
  <c r="K58" i="2" s="1"/>
  <c r="K61" i="2" s="1"/>
  <c r="L55" i="2"/>
  <c r="L58" i="2" s="1"/>
  <c r="L61" i="2" s="1"/>
  <c r="M55" i="2"/>
  <c r="M58" i="2" s="1"/>
  <c r="M61" i="2" s="1"/>
  <c r="G56" i="2"/>
  <c r="H56" i="2"/>
  <c r="I56" i="2"/>
  <c r="I59" i="2" s="1"/>
  <c r="I62" i="2" s="1"/>
  <c r="J56" i="2"/>
  <c r="J54" i="2" s="1"/>
  <c r="K56" i="2"/>
  <c r="K59" i="2" s="1"/>
  <c r="K62" i="2" s="1"/>
  <c r="L56" i="2"/>
  <c r="M56" i="2"/>
  <c r="M59" i="2" s="1"/>
  <c r="M62" i="2" s="1"/>
  <c r="F56" i="2"/>
  <c r="F55" i="2"/>
  <c r="F58" i="2" s="1"/>
  <c r="F61" i="2" s="1"/>
  <c r="M51" i="2"/>
  <c r="L51" i="2"/>
  <c r="K51" i="2"/>
  <c r="J51" i="2"/>
  <c r="I51" i="2"/>
  <c r="H51" i="2"/>
  <c r="G51" i="2"/>
  <c r="F51" i="2"/>
  <c r="M48" i="2"/>
  <c r="L48" i="2"/>
  <c r="K48" i="2"/>
  <c r="J48" i="2"/>
  <c r="I48" i="2"/>
  <c r="H48" i="2"/>
  <c r="G48" i="2"/>
  <c r="F48" i="2"/>
  <c r="G45" i="2"/>
  <c r="H45" i="2"/>
  <c r="I45" i="2"/>
  <c r="J45" i="2"/>
  <c r="K45" i="2"/>
  <c r="L45" i="2"/>
  <c r="M45" i="2"/>
  <c r="F45" i="2"/>
  <c r="E46" i="2"/>
  <c r="E47" i="2"/>
  <c r="E49" i="2"/>
  <c r="E50" i="2"/>
  <c r="E52" i="2"/>
  <c r="E53" i="2"/>
  <c r="G34" i="2"/>
  <c r="H34" i="2"/>
  <c r="H37" i="2" s="1"/>
  <c r="H40" i="2" s="1"/>
  <c r="I34" i="2"/>
  <c r="I37" i="2" s="1"/>
  <c r="I40" i="2" s="1"/>
  <c r="J34" i="2"/>
  <c r="K34" i="2"/>
  <c r="K37" i="2" s="1"/>
  <c r="K40" i="2" s="1"/>
  <c r="L34" i="2"/>
  <c r="L37" i="2" s="1"/>
  <c r="L40" i="2" s="1"/>
  <c r="M34" i="2"/>
  <c r="M37" i="2" s="1"/>
  <c r="M40" i="2" s="1"/>
  <c r="G35" i="2"/>
  <c r="G38" i="2" s="1"/>
  <c r="G41" i="2" s="1"/>
  <c r="H35" i="2"/>
  <c r="I35" i="2"/>
  <c r="I38" i="2" s="1"/>
  <c r="I41" i="2" s="1"/>
  <c r="J35" i="2"/>
  <c r="J38" i="2" s="1"/>
  <c r="J41" i="2" s="1"/>
  <c r="K35" i="2"/>
  <c r="K38" i="2" s="1"/>
  <c r="K41" i="2" s="1"/>
  <c r="L35" i="2"/>
  <c r="M35" i="2"/>
  <c r="M38" i="2" s="1"/>
  <c r="M41" i="2" s="1"/>
  <c r="F35" i="2"/>
  <c r="F38" i="2" s="1"/>
  <c r="F41" i="2" s="1"/>
  <c r="F34" i="2"/>
  <c r="F37" i="2" s="1"/>
  <c r="G30" i="2"/>
  <c r="H30" i="2"/>
  <c r="I30" i="2"/>
  <c r="J30" i="2"/>
  <c r="K30" i="2"/>
  <c r="L30" i="2"/>
  <c r="M30" i="2"/>
  <c r="F30" i="2"/>
  <c r="E31" i="2"/>
  <c r="E32" i="2"/>
  <c r="H23" i="2"/>
  <c r="H26" i="2" s="1"/>
  <c r="I23" i="2"/>
  <c r="I26" i="2" s="1"/>
  <c r="K23" i="2"/>
  <c r="K26" i="2" s="1"/>
  <c r="L23" i="2"/>
  <c r="L26" i="2" s="1"/>
  <c r="M23" i="2"/>
  <c r="M26" i="2" s="1"/>
  <c r="F23" i="2"/>
  <c r="F26" i="2" s="1"/>
  <c r="G18" i="2"/>
  <c r="H22" i="2"/>
  <c r="H25" i="2" s="1"/>
  <c r="I22" i="2"/>
  <c r="I25" i="2" s="1"/>
  <c r="J22" i="2"/>
  <c r="J25" i="2" s="1"/>
  <c r="K18" i="2"/>
  <c r="L22" i="2"/>
  <c r="L25" i="2" s="1"/>
  <c r="M22" i="2"/>
  <c r="M25" i="2" s="1"/>
  <c r="E19" i="2"/>
  <c r="L18" i="2"/>
  <c r="I18" i="2"/>
  <c r="H18" i="2"/>
  <c r="G12" i="2"/>
  <c r="H12" i="2"/>
  <c r="I12" i="2"/>
  <c r="J12" i="2"/>
  <c r="K12" i="2"/>
  <c r="L12" i="2"/>
  <c r="M12" i="2"/>
  <c r="F12" i="2"/>
  <c r="E13" i="2"/>
  <c r="E14" i="2"/>
  <c r="L97" i="2" l="1"/>
  <c r="L95" i="2" s="1"/>
  <c r="H97" i="2"/>
  <c r="H95" i="2" s="1"/>
  <c r="G97" i="2"/>
  <c r="G95" i="2" s="1"/>
  <c r="M100" i="2"/>
  <c r="F94" i="2"/>
  <c r="F92" i="2" s="1"/>
  <c r="I54" i="2"/>
  <c r="H54" i="2"/>
  <c r="I99" i="2"/>
  <c r="I33" i="2"/>
  <c r="L33" i="2"/>
  <c r="H33" i="2"/>
  <c r="G33" i="2"/>
  <c r="F96" i="2"/>
  <c r="I100" i="2"/>
  <c r="L96" i="2"/>
  <c r="L99" i="2" s="1"/>
  <c r="H96" i="2"/>
  <c r="H99" i="2" s="1"/>
  <c r="L54" i="2"/>
  <c r="J97" i="2"/>
  <c r="M99" i="2"/>
  <c r="F18" i="2"/>
  <c r="M18" i="2"/>
  <c r="E20" i="2"/>
  <c r="J33" i="2"/>
  <c r="F54" i="2"/>
  <c r="K96" i="2"/>
  <c r="G96" i="2"/>
  <c r="G89" i="2"/>
  <c r="M95" i="2"/>
  <c r="K94" i="2"/>
  <c r="K97" i="2" s="1"/>
  <c r="K100" i="2" s="1"/>
  <c r="J92" i="2"/>
  <c r="J89" i="2"/>
  <c r="I95" i="2"/>
  <c r="E83" i="2"/>
  <c r="G92" i="2"/>
  <c r="E91" i="2"/>
  <c r="E93" i="2"/>
  <c r="H89" i="2"/>
  <c r="L89" i="2"/>
  <c r="I89" i="2"/>
  <c r="M89" i="2"/>
  <c r="E90" i="2"/>
  <c r="E77" i="2"/>
  <c r="F80" i="2"/>
  <c r="E79" i="2"/>
  <c r="F66" i="2"/>
  <c r="E66" i="2" s="1"/>
  <c r="J59" i="2"/>
  <c r="J62" i="2" s="1"/>
  <c r="M54" i="2"/>
  <c r="L59" i="2"/>
  <c r="L62" i="2" s="1"/>
  <c r="K54" i="2"/>
  <c r="H59" i="2"/>
  <c r="H62" i="2" s="1"/>
  <c r="E56" i="2"/>
  <c r="G54" i="2"/>
  <c r="G59" i="2"/>
  <c r="G62" i="2" s="1"/>
  <c r="F59" i="2"/>
  <c r="F62" i="2" s="1"/>
  <c r="E61" i="2"/>
  <c r="E58" i="2"/>
  <c r="E55" i="2"/>
  <c r="F40" i="2"/>
  <c r="K22" i="2"/>
  <c r="K25" i="2" s="1"/>
  <c r="J18" i="2"/>
  <c r="J37" i="2"/>
  <c r="J40" i="2" s="1"/>
  <c r="J99" i="2" s="1"/>
  <c r="G22" i="2"/>
  <c r="G25" i="2" s="1"/>
  <c r="G23" i="2"/>
  <c r="G26" i="2" s="1"/>
  <c r="F22" i="2"/>
  <c r="F25" i="2" s="1"/>
  <c r="J23" i="2"/>
  <c r="J26" i="2" s="1"/>
  <c r="F33" i="2"/>
  <c r="G37" i="2"/>
  <c r="G40" i="2" s="1"/>
  <c r="H38" i="2"/>
  <c r="H41" i="2" s="1"/>
  <c r="E51" i="2"/>
  <c r="E48" i="2"/>
  <c r="M33" i="2"/>
  <c r="L38" i="2"/>
  <c r="L41" i="2" s="1"/>
  <c r="L100" i="2" s="1"/>
  <c r="K33" i="2"/>
  <c r="E35" i="2"/>
  <c r="E34" i="2"/>
  <c r="I57" i="2"/>
  <c r="K57" i="2"/>
  <c r="M57" i="2"/>
  <c r="L57" i="2" l="1"/>
  <c r="J57" i="2"/>
  <c r="M98" i="2"/>
  <c r="G100" i="2"/>
  <c r="E22" i="2"/>
  <c r="E25" i="2"/>
  <c r="I98" i="2"/>
  <c r="F97" i="2"/>
  <c r="F95" i="2" s="1"/>
  <c r="G99" i="2"/>
  <c r="K99" i="2"/>
  <c r="K98" i="2" s="1"/>
  <c r="L98" i="2"/>
  <c r="F99" i="2"/>
  <c r="J100" i="2"/>
  <c r="J98" i="2" s="1"/>
  <c r="H100" i="2"/>
  <c r="H98" i="2" s="1"/>
  <c r="E94" i="2"/>
  <c r="J95" i="2"/>
  <c r="E96" i="2"/>
  <c r="K95" i="2"/>
  <c r="K92" i="2"/>
  <c r="E92" i="2" s="1"/>
  <c r="E89" i="2"/>
  <c r="E54" i="2"/>
  <c r="H57" i="2"/>
  <c r="G57" i="2"/>
  <c r="E37" i="2"/>
  <c r="E59" i="2"/>
  <c r="F57" i="2"/>
  <c r="E33" i="2"/>
  <c r="E40" i="2"/>
  <c r="G36" i="2"/>
  <c r="H36" i="2"/>
  <c r="J36" i="2"/>
  <c r="K36" i="2"/>
  <c r="L36" i="2"/>
  <c r="G78" i="2"/>
  <c r="H78" i="2"/>
  <c r="I75" i="2"/>
  <c r="J78" i="2"/>
  <c r="K75" i="2"/>
  <c r="L78" i="2"/>
  <c r="M75" i="2"/>
  <c r="G60" i="2"/>
  <c r="H60" i="2"/>
  <c r="K60" i="2"/>
  <c r="L60" i="2"/>
  <c r="H21" i="2"/>
  <c r="I21" i="2"/>
  <c r="J21" i="2"/>
  <c r="L21" i="2"/>
  <c r="M21" i="2"/>
  <c r="H75" i="2"/>
  <c r="F100" i="2" l="1"/>
  <c r="E97" i="2"/>
  <c r="G98" i="2"/>
  <c r="E99" i="2"/>
  <c r="F98" i="2"/>
  <c r="E95" i="2"/>
  <c r="F78" i="2"/>
  <c r="E57" i="2"/>
  <c r="F60" i="2"/>
  <c r="M39" i="2"/>
  <c r="M36" i="2"/>
  <c r="I39" i="2"/>
  <c r="I36" i="2"/>
  <c r="F36" i="2"/>
  <c r="E38" i="2"/>
  <c r="K24" i="2"/>
  <c r="K21" i="2"/>
  <c r="F21" i="2"/>
  <c r="E23" i="2"/>
  <c r="E18" i="2"/>
  <c r="G24" i="2"/>
  <c r="G21" i="2"/>
  <c r="L75" i="2"/>
  <c r="G75" i="2"/>
  <c r="J39" i="2"/>
  <c r="L39" i="2"/>
  <c r="H39" i="2"/>
  <c r="K39" i="2"/>
  <c r="G39" i="2"/>
  <c r="E30" i="2"/>
  <c r="J75" i="2"/>
  <c r="F75" i="2"/>
  <c r="E45" i="2"/>
  <c r="L24" i="2"/>
  <c r="H24" i="2"/>
  <c r="J24" i="2"/>
  <c r="K78" i="2"/>
  <c r="M24" i="2"/>
  <c r="I24" i="2"/>
  <c r="J60" i="2"/>
  <c r="M60" i="2"/>
  <c r="I60" i="2"/>
  <c r="M78" i="2"/>
  <c r="I78" i="2"/>
  <c r="E12" i="2"/>
  <c r="E80" i="2" l="1"/>
  <c r="E78" i="2"/>
  <c r="E75" i="2"/>
  <c r="E60" i="2"/>
  <c r="E62" i="2"/>
  <c r="E36" i="2"/>
  <c r="F39" i="2"/>
  <c r="E39" i="2" s="1"/>
  <c r="E41" i="2"/>
  <c r="E21" i="2"/>
  <c r="E26" i="2" l="1"/>
  <c r="F24" i="2"/>
  <c r="E24" i="2" s="1"/>
  <c r="E98" i="2"/>
  <c r="E100" i="2" l="1"/>
</calcChain>
</file>

<file path=xl/sharedStrings.xml><?xml version="1.0" encoding="utf-8"?>
<sst xmlns="http://schemas.openxmlformats.org/spreadsheetml/2006/main" count="174" uniqueCount="82">
  <si>
    <t>Целевые показатели и (или) индикаторы муниципальной  программы</t>
  </si>
  <si>
    <t>№ п/п</t>
  </si>
  <si>
    <t>Наименование муниципальных показателей и (или) индикаторов</t>
  </si>
  <si>
    <t>Базовое значение целевого показателя и (или) индикатора на начало реализации программы</t>
  </si>
  <si>
    <t>Значение целевого показателя и (или) индикатора) на момент окончания  действия программы</t>
  </si>
  <si>
    <t>2019г.</t>
  </si>
  <si>
    <t>2020г.</t>
  </si>
  <si>
    <t>2021г.</t>
  </si>
  <si>
    <t>2022г.</t>
  </si>
  <si>
    <t>2023г.</t>
  </si>
  <si>
    <t>2024г.</t>
  </si>
  <si>
    <t>2025г.</t>
  </si>
  <si>
    <t>Значения целевого показателя и (или) индикатора по годам</t>
  </si>
  <si>
    <t>№№ п/п</t>
  </si>
  <si>
    <t>Наименование мероприятия программы</t>
  </si>
  <si>
    <t xml:space="preserve">Ответственный исполнитель (соисполнитель) </t>
  </si>
  <si>
    <t>Источники финансирования</t>
  </si>
  <si>
    <t>всего</t>
  </si>
  <si>
    <t>в том числе:</t>
  </si>
  <si>
    <t>1.1.</t>
  </si>
  <si>
    <t>Администрация сп.Саранпауль</t>
  </si>
  <si>
    <t xml:space="preserve">Всего </t>
  </si>
  <si>
    <t>Бюджет поселения</t>
  </si>
  <si>
    <t>Итого по задаче 1</t>
  </si>
  <si>
    <t>Всего</t>
  </si>
  <si>
    <t>Итого по основному мероприятию 1</t>
  </si>
  <si>
    <t>2.1.</t>
  </si>
  <si>
    <t>Итого по задаче 2</t>
  </si>
  <si>
    <t>Итого по основному мероприятию 2</t>
  </si>
  <si>
    <t>3.1.</t>
  </si>
  <si>
    <t>Итого по основному мероприятию 3</t>
  </si>
  <si>
    <t>Итого по задаче 3</t>
  </si>
  <si>
    <t>4.1.</t>
  </si>
  <si>
    <t>Итого по задаче 4</t>
  </si>
  <si>
    <t>Итого по основному мероприятию 4</t>
  </si>
  <si>
    <t>ПЕРЕЧЕНЬ программных мероприятий муниципальной программы сельского поселения Саранпауль</t>
  </si>
  <si>
    <t>Финансовые затраты нареализацию (тыс. рублей)</t>
  </si>
  <si>
    <t xml:space="preserve"> Всего по программе</t>
  </si>
  <si>
    <t>2026-2030г.г.</t>
  </si>
  <si>
    <t>Цель: Повышение качества и надежности предоставления жилищно-коммунальных услуг</t>
  </si>
  <si>
    <t>Бюджет округа</t>
  </si>
  <si>
    <r>
      <t>Подпрограмма 1: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Создание условий для обеспечения качественными коммунальными услугами</t>
    </r>
  </si>
  <si>
    <t>Основное мероприятие 1: Подготовка систем коммунальной инфраструктуры к осенне-зимнему периоду</t>
  </si>
  <si>
    <r>
      <t>Задача 1: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Повышение эффективности, качества и надежности поставки коммунальных ресурсов</t>
    </r>
  </si>
  <si>
    <t>Мероприятия по капитальному ремонту (с заменой) систем теплоснабжения, водоснабжения для подготовки к осенне-зимнему периоду (ОЗП).</t>
  </si>
  <si>
    <t>Итого по подпрограмме 1</t>
  </si>
  <si>
    <t xml:space="preserve">Подпрограмма 2. Содействие проведению капитального ремонта многоквартирных домов </t>
  </si>
  <si>
    <t>Основное мероприятие 2: Управление  и содержание общего имущества многоквартирных домов</t>
  </si>
  <si>
    <r>
      <t>Задача 2: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Повышение эффективности управления и содержания общего имущества многоквартирных домов</t>
    </r>
  </si>
  <si>
    <t>Взносы на капитальный ремонт многоквартирных домов</t>
  </si>
  <si>
    <t>Итого по подпрограмме 2</t>
  </si>
  <si>
    <t xml:space="preserve">Подпрограмма 3. Обеспечение равных прав потребителей на получение энергетических ресурсов </t>
  </si>
  <si>
    <t xml:space="preserve">Основное мероприятие 3: Предоставление субсидий организациям на возмещение недополученных доходов при оказании коммунальных услуг по регулируемым ценам </t>
  </si>
  <si>
    <t>Задача 3. Сдерживание роста тарифов на коммунальные услуги</t>
  </si>
  <si>
    <t>Итого по подпрограмме 3</t>
  </si>
  <si>
    <t>3.2.</t>
  </si>
  <si>
    <t>3.3.</t>
  </si>
  <si>
    <t xml:space="preserve">Компенсация выпадающих доходов организациям, предоставляющим населению услуги теплоснабжения по тарифам </t>
  </si>
  <si>
    <t>Компенсация выпадающих доходов организациям, предоставляющим населению услуги водоснабжения и водоотведения по тарифам</t>
  </si>
  <si>
    <t>Компенсация выпадающих доходов организациям, предоставляющим населению жилищные услуги  по тарифам</t>
  </si>
  <si>
    <t xml:space="preserve">Подпрограмма 4. Обеспечение реализации муниципальной программы </t>
  </si>
  <si>
    <t>Содержание подведомственных недвижимых объектов</t>
  </si>
  <si>
    <t>Итого по подпрограмме 4</t>
  </si>
  <si>
    <t>Итого по задаче 5</t>
  </si>
  <si>
    <t>Итого по основному мероприятию 5</t>
  </si>
  <si>
    <t>Задача 5. Научные, исследовательские и технологические разработки</t>
  </si>
  <si>
    <t>Основное мероприятие 5: Разработка, утверждение, актуализация схем систем коммунальной инфраструктуры</t>
  </si>
  <si>
    <t>Актуализация схемы теплоснабжения сельского поселения Саранпауль</t>
  </si>
  <si>
    <t>Задача 4. Содержание муниципального жилого фонда и подведомственных недвижимых объектов</t>
  </si>
  <si>
    <t>Основное мероприятие 4: Содержание муниципального жилого фонда и подведомственных недвижимых объектов</t>
  </si>
  <si>
    <t>Замена ветхих муниципальных сетей тепло-водоснабжения, погонные метры</t>
  </si>
  <si>
    <t xml:space="preserve">Ремонт общедомового имущества многоквартирных домов, кол-во домов </t>
  </si>
  <si>
    <t>Приложение 2
к муниципальной программе 
 «Развитие жилищно-коммунального комплекса и повышение энергетической эффективности в сельском поселении Саранпауль»</t>
  </si>
  <si>
    <t>Приложение 1
к муниципальной программе 
 «Развитие жилищно-коммунального комплекса и повышение энергетической эффективности в сельском поселении Саранпауль»</t>
  </si>
  <si>
    <t>4.2.</t>
  </si>
  <si>
    <t>Ремонт муниципального жилищного фонда</t>
  </si>
  <si>
    <t xml:space="preserve">Ремонт муниципального жилищного фонда, кол-во кв. </t>
  </si>
  <si>
    <t>1.2.</t>
  </si>
  <si>
    <t>Содержание ВОС с.Саранпауль</t>
  </si>
  <si>
    <t>4.3.</t>
  </si>
  <si>
    <t>Отопление муниципального жилого фонда (решение суда)</t>
  </si>
  <si>
    <t>Выполнение работ по расчёту норм накопления ТКО для сельского поселения Саранпауль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</si>
</sst>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"/>
  <sheetViews>
    <sheetView tabSelected="1" workbookViewId="0">
      <selection activeCell="E9" sqref="E9"/>
    </sheetView>
  </sheetViews>
  <sheetFormatPr defaultRowHeight="15" x14ac:dyDescent="0.25"/>
  <cols>
    <col min="2" max="2" width="23" customWidth="1"/>
    <col min="3" max="3" width="13.5703125" customWidth="1"/>
    <col min="12" max="12" width="12.7109375" customWidth="1"/>
  </cols>
  <sheetData>
    <row r="1" spans="1:12" ht="97.5" customHeight="1" x14ac:dyDescent="0.25">
      <c r="I1" s="22" t="s">
        <v>73</v>
      </c>
      <c r="J1" s="22"/>
      <c r="K1" s="22"/>
      <c r="L1" s="22"/>
    </row>
    <row r="2" spans="1:12" ht="16.5" x14ac:dyDescent="0.2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6.5" x14ac:dyDescent="0.25">
      <c r="A3" s="1"/>
    </row>
    <row r="4" spans="1:12" ht="122.25" customHeight="1" x14ac:dyDescent="0.25">
      <c r="A4" s="17" t="s">
        <v>1</v>
      </c>
      <c r="B4" s="17" t="s">
        <v>2</v>
      </c>
      <c r="C4" s="17" t="s">
        <v>3</v>
      </c>
      <c r="D4" s="17" t="s">
        <v>12</v>
      </c>
      <c r="E4" s="17"/>
      <c r="F4" s="17"/>
      <c r="G4" s="17"/>
      <c r="H4" s="17"/>
      <c r="I4" s="17"/>
      <c r="J4" s="17"/>
      <c r="K4" s="17"/>
      <c r="L4" s="17" t="s">
        <v>4</v>
      </c>
    </row>
    <row r="5" spans="1:12" ht="24" x14ac:dyDescent="0.25">
      <c r="A5" s="18"/>
      <c r="B5" s="18"/>
      <c r="C5" s="19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38</v>
      </c>
      <c r="L5" s="18"/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/>
      <c r="L6" s="4">
        <v>11</v>
      </c>
    </row>
    <row r="7" spans="1:12" ht="51" x14ac:dyDescent="0.25">
      <c r="A7" s="4">
        <v>1</v>
      </c>
      <c r="B7" s="5" t="s">
        <v>70</v>
      </c>
      <c r="C7" s="6">
        <v>0</v>
      </c>
      <c r="D7" s="6">
        <v>0</v>
      </c>
      <c r="E7" s="12">
        <v>0</v>
      </c>
      <c r="F7" s="12">
        <v>0</v>
      </c>
      <c r="G7" s="12">
        <v>0</v>
      </c>
      <c r="H7" s="12">
        <v>410</v>
      </c>
      <c r="I7" s="6">
        <v>0</v>
      </c>
      <c r="J7" s="6">
        <v>0</v>
      </c>
      <c r="K7" s="6">
        <v>0</v>
      </c>
      <c r="L7" s="6">
        <f>SUM(D7:K7)</f>
        <v>410</v>
      </c>
    </row>
    <row r="8" spans="1:12" ht="51" x14ac:dyDescent="0.25">
      <c r="A8" s="4">
        <v>2</v>
      </c>
      <c r="B8" s="7" t="s">
        <v>71</v>
      </c>
      <c r="C8" s="6">
        <v>1</v>
      </c>
      <c r="D8" s="12">
        <v>5</v>
      </c>
      <c r="E8" s="12">
        <v>0</v>
      </c>
      <c r="F8" s="12">
        <v>2</v>
      </c>
      <c r="G8" s="12">
        <v>1</v>
      </c>
      <c r="H8" s="12">
        <v>1</v>
      </c>
      <c r="I8" s="12">
        <v>1</v>
      </c>
      <c r="J8" s="12">
        <v>0</v>
      </c>
      <c r="K8" s="12">
        <v>4</v>
      </c>
      <c r="L8" s="11">
        <f t="shared" ref="L8" si="0">SUM(D8:K8)</f>
        <v>14</v>
      </c>
    </row>
    <row r="9" spans="1:12" ht="38.25" x14ac:dyDescent="0.25">
      <c r="A9" s="13">
        <v>3</v>
      </c>
      <c r="B9" s="15" t="s">
        <v>76</v>
      </c>
      <c r="C9" s="14">
        <v>0</v>
      </c>
      <c r="D9" s="12">
        <v>2</v>
      </c>
      <c r="E9" s="12">
        <v>3</v>
      </c>
      <c r="F9" s="12">
        <v>3</v>
      </c>
      <c r="G9" s="12">
        <v>3</v>
      </c>
      <c r="H9" s="12">
        <v>0</v>
      </c>
      <c r="I9" s="12">
        <v>0</v>
      </c>
      <c r="J9" s="12">
        <v>0</v>
      </c>
      <c r="K9" s="12">
        <v>0</v>
      </c>
      <c r="L9" s="14">
        <f t="shared" ref="L9" si="1">SUM(D9:K9)</f>
        <v>11</v>
      </c>
    </row>
  </sheetData>
  <mergeCells count="7">
    <mergeCell ref="I1:L1"/>
    <mergeCell ref="A4:A5"/>
    <mergeCell ref="B4:B5"/>
    <mergeCell ref="C4:C5"/>
    <mergeCell ref="L4:L5"/>
    <mergeCell ref="A2:L2"/>
    <mergeCell ref="D4:K4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0"/>
  <sheetViews>
    <sheetView topLeftCell="A76" workbookViewId="0">
      <selection activeCell="B86" sqref="B86:B88"/>
    </sheetView>
  </sheetViews>
  <sheetFormatPr defaultRowHeight="15" x14ac:dyDescent="0.25"/>
  <cols>
    <col min="1" max="1" width="7" customWidth="1"/>
    <col min="2" max="2" width="45.42578125" customWidth="1"/>
    <col min="3" max="3" width="23" customWidth="1"/>
    <col min="4" max="4" width="11.140625" customWidth="1"/>
    <col min="6" max="6" width="10.28515625" bestFit="1" customWidth="1"/>
  </cols>
  <sheetData>
    <row r="1" spans="1:13" ht="75" customHeight="1" x14ac:dyDescent="0.25">
      <c r="H1" s="22" t="s">
        <v>72</v>
      </c>
      <c r="I1" s="23"/>
      <c r="J1" s="23"/>
      <c r="K1" s="23"/>
      <c r="L1" s="23"/>
      <c r="M1" s="23"/>
    </row>
    <row r="2" spans="1:13" ht="39.75" customHeight="1" x14ac:dyDescent="0.25">
      <c r="A2" s="24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.75" x14ac:dyDescent="0.25">
      <c r="A3" s="8"/>
    </row>
    <row r="4" spans="1:13" x14ac:dyDescent="0.25">
      <c r="A4" s="26" t="s">
        <v>13</v>
      </c>
      <c r="B4" s="26" t="s">
        <v>14</v>
      </c>
      <c r="C4" s="26" t="s">
        <v>15</v>
      </c>
      <c r="D4" s="26" t="s">
        <v>16</v>
      </c>
      <c r="E4" s="26" t="s">
        <v>36</v>
      </c>
      <c r="F4" s="26"/>
      <c r="G4" s="26"/>
      <c r="H4" s="26"/>
      <c r="I4" s="26"/>
      <c r="J4" s="26"/>
      <c r="K4" s="26"/>
      <c r="L4" s="26"/>
      <c r="M4" s="26"/>
    </row>
    <row r="5" spans="1:13" ht="20.25" customHeight="1" x14ac:dyDescent="0.25">
      <c r="A5" s="18"/>
      <c r="B5" s="18"/>
      <c r="C5" s="18"/>
      <c r="D5" s="18"/>
      <c r="E5" s="26" t="s">
        <v>17</v>
      </c>
      <c r="F5" s="26" t="s">
        <v>18</v>
      </c>
      <c r="G5" s="26"/>
      <c r="H5" s="26"/>
      <c r="I5" s="26"/>
      <c r="J5" s="26"/>
      <c r="K5" s="26"/>
      <c r="L5" s="26"/>
      <c r="M5" s="26"/>
    </row>
    <row r="6" spans="1:13" ht="24.75" customHeight="1" x14ac:dyDescent="0.25">
      <c r="A6" s="18"/>
      <c r="B6" s="18"/>
      <c r="C6" s="18"/>
      <c r="D6" s="18"/>
      <c r="E6" s="18"/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9" t="s">
        <v>38</v>
      </c>
    </row>
    <row r="7" spans="1:13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17</v>
      </c>
    </row>
    <row r="8" spans="1:13" x14ac:dyDescent="0.25">
      <c r="A8" s="39" t="s">
        <v>39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x14ac:dyDescent="0.25">
      <c r="A9" s="39" t="s">
        <v>41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x14ac:dyDescent="0.25">
      <c r="A10" s="39" t="s">
        <v>42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5" customHeight="1" x14ac:dyDescent="0.25">
      <c r="A11" s="39" t="s">
        <v>43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x14ac:dyDescent="0.25">
      <c r="A12" s="26" t="s">
        <v>19</v>
      </c>
      <c r="B12" s="33" t="s">
        <v>44</v>
      </c>
      <c r="C12" s="38" t="s">
        <v>20</v>
      </c>
      <c r="D12" s="6" t="s">
        <v>21</v>
      </c>
      <c r="E12" s="10">
        <f t="shared" ref="E12:E26" si="0">SUM(F12:M12)</f>
        <v>200</v>
      </c>
      <c r="F12" s="10">
        <f>F13+F14</f>
        <v>0</v>
      </c>
      <c r="G12" s="10">
        <f t="shared" ref="G12:M12" si="1">G13+G14</f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200</v>
      </c>
      <c r="L12" s="10">
        <f t="shared" si="1"/>
        <v>0</v>
      </c>
      <c r="M12" s="10">
        <f t="shared" si="1"/>
        <v>0</v>
      </c>
    </row>
    <row r="13" spans="1:13" ht="25.5" x14ac:dyDescent="0.25">
      <c r="A13" s="26"/>
      <c r="B13" s="33"/>
      <c r="C13" s="38"/>
      <c r="D13" s="11" t="s">
        <v>40</v>
      </c>
      <c r="E13" s="10">
        <f t="shared" si="0"/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ht="25.5" x14ac:dyDescent="0.25">
      <c r="A14" s="26"/>
      <c r="B14" s="33"/>
      <c r="C14" s="38"/>
      <c r="D14" s="6" t="s">
        <v>22</v>
      </c>
      <c r="E14" s="10">
        <f t="shared" si="0"/>
        <v>200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200</v>
      </c>
      <c r="L14" s="10">
        <v>0</v>
      </c>
      <c r="M14" s="10">
        <v>0</v>
      </c>
    </row>
    <row r="15" spans="1:13" x14ac:dyDescent="0.25">
      <c r="A15" s="26" t="s">
        <v>77</v>
      </c>
      <c r="B15" s="33" t="s">
        <v>78</v>
      </c>
      <c r="C15" s="38" t="s">
        <v>20</v>
      </c>
      <c r="D15" s="16" t="s">
        <v>21</v>
      </c>
      <c r="E15" s="10">
        <f t="shared" si="0"/>
        <v>1635.4</v>
      </c>
      <c r="F15" s="10">
        <f>F16+F17</f>
        <v>356</v>
      </c>
      <c r="G15" s="10">
        <f t="shared" ref="G15:M15" si="2">G16+G17</f>
        <v>379.4</v>
      </c>
      <c r="H15" s="10">
        <f t="shared" si="2"/>
        <v>300</v>
      </c>
      <c r="I15" s="10">
        <f t="shared" si="2"/>
        <v>300</v>
      </c>
      <c r="J15" s="10">
        <f t="shared" si="2"/>
        <v>300</v>
      </c>
      <c r="K15" s="10">
        <f t="shared" si="2"/>
        <v>0</v>
      </c>
      <c r="L15" s="10">
        <f t="shared" si="2"/>
        <v>0</v>
      </c>
      <c r="M15" s="10">
        <f t="shared" si="2"/>
        <v>0</v>
      </c>
    </row>
    <row r="16" spans="1:13" ht="25.5" x14ac:dyDescent="0.25">
      <c r="A16" s="26"/>
      <c r="B16" s="33"/>
      <c r="C16" s="38"/>
      <c r="D16" s="16" t="s">
        <v>40</v>
      </c>
      <c r="E16" s="10">
        <f t="shared" si="0"/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</row>
    <row r="17" spans="1:13" ht="25.5" x14ac:dyDescent="0.25">
      <c r="A17" s="26"/>
      <c r="B17" s="33"/>
      <c r="C17" s="38"/>
      <c r="D17" s="16" t="s">
        <v>22</v>
      </c>
      <c r="E17" s="10">
        <f t="shared" si="0"/>
        <v>1635.4</v>
      </c>
      <c r="F17" s="10">
        <v>356</v>
      </c>
      <c r="G17" s="10">
        <v>379.4</v>
      </c>
      <c r="H17" s="10">
        <v>300</v>
      </c>
      <c r="I17" s="10">
        <v>300</v>
      </c>
      <c r="J17" s="10">
        <v>300</v>
      </c>
      <c r="K17" s="10">
        <v>0</v>
      </c>
      <c r="L17" s="10">
        <v>0</v>
      </c>
      <c r="M17" s="10">
        <v>0</v>
      </c>
    </row>
    <row r="18" spans="1:13" x14ac:dyDescent="0.25">
      <c r="A18" s="26"/>
      <c r="B18" s="33" t="s">
        <v>25</v>
      </c>
      <c r="C18" s="38"/>
      <c r="D18" s="6" t="s">
        <v>21</v>
      </c>
      <c r="E18" s="10">
        <f t="shared" si="0"/>
        <v>1835.4</v>
      </c>
      <c r="F18" s="10">
        <f>F19+F20</f>
        <v>356</v>
      </c>
      <c r="G18" s="10">
        <f t="shared" ref="G18" si="3">G19+G20</f>
        <v>379.4</v>
      </c>
      <c r="H18" s="10">
        <f t="shared" ref="H18" si="4">H19+H20</f>
        <v>300</v>
      </c>
      <c r="I18" s="10">
        <f t="shared" ref="I18" si="5">I19+I20</f>
        <v>300</v>
      </c>
      <c r="J18" s="10">
        <f t="shared" ref="J18" si="6">J19+J20</f>
        <v>300</v>
      </c>
      <c r="K18" s="10">
        <f t="shared" ref="K18" si="7">K19+K20</f>
        <v>200</v>
      </c>
      <c r="L18" s="10">
        <f t="shared" ref="L18" si="8">L19+L20</f>
        <v>0</v>
      </c>
      <c r="M18" s="10">
        <f t="shared" ref="M18" si="9">M19+M20</f>
        <v>0</v>
      </c>
    </row>
    <row r="19" spans="1:13" ht="25.5" x14ac:dyDescent="0.25">
      <c r="A19" s="26"/>
      <c r="B19" s="33"/>
      <c r="C19" s="38"/>
      <c r="D19" s="11" t="s">
        <v>40</v>
      </c>
      <c r="E19" s="10">
        <f t="shared" si="0"/>
        <v>0</v>
      </c>
      <c r="F19" s="10">
        <f>F13+F16</f>
        <v>0</v>
      </c>
      <c r="G19" s="10">
        <f t="shared" ref="G19:M19" si="10">G13+G16</f>
        <v>0</v>
      </c>
      <c r="H19" s="10">
        <f t="shared" si="10"/>
        <v>0</v>
      </c>
      <c r="I19" s="10">
        <f t="shared" si="10"/>
        <v>0</v>
      </c>
      <c r="J19" s="10">
        <f t="shared" si="10"/>
        <v>0</v>
      </c>
      <c r="K19" s="10">
        <f t="shared" si="10"/>
        <v>0</v>
      </c>
      <c r="L19" s="10">
        <f t="shared" si="10"/>
        <v>0</v>
      </c>
      <c r="M19" s="10">
        <f t="shared" si="10"/>
        <v>0</v>
      </c>
    </row>
    <row r="20" spans="1:13" ht="25.5" x14ac:dyDescent="0.25">
      <c r="A20" s="26"/>
      <c r="B20" s="33"/>
      <c r="C20" s="38"/>
      <c r="D20" s="6" t="s">
        <v>22</v>
      </c>
      <c r="E20" s="10">
        <f t="shared" si="0"/>
        <v>1835.4</v>
      </c>
      <c r="F20" s="10">
        <f>F14+F17</f>
        <v>356</v>
      </c>
      <c r="G20" s="10">
        <f t="shared" ref="G20:M20" si="11">G14+G17</f>
        <v>379.4</v>
      </c>
      <c r="H20" s="10">
        <f t="shared" si="11"/>
        <v>300</v>
      </c>
      <c r="I20" s="10">
        <f t="shared" si="11"/>
        <v>300</v>
      </c>
      <c r="J20" s="10">
        <f t="shared" si="11"/>
        <v>300</v>
      </c>
      <c r="K20" s="10">
        <f t="shared" si="11"/>
        <v>200</v>
      </c>
      <c r="L20" s="10">
        <f t="shared" si="11"/>
        <v>0</v>
      </c>
      <c r="M20" s="10">
        <f t="shared" si="11"/>
        <v>0</v>
      </c>
    </row>
    <row r="21" spans="1:13" x14ac:dyDescent="0.25">
      <c r="A21" s="33"/>
      <c r="B21" s="33" t="s">
        <v>23</v>
      </c>
      <c r="C21" s="26"/>
      <c r="D21" s="6" t="s">
        <v>24</v>
      </c>
      <c r="E21" s="10">
        <f t="shared" si="0"/>
        <v>1835.4</v>
      </c>
      <c r="F21" s="10">
        <f>F22+F23</f>
        <v>356</v>
      </c>
      <c r="G21" s="10">
        <f t="shared" ref="G21" si="12">G22+G23</f>
        <v>379.4</v>
      </c>
      <c r="H21" s="10">
        <f t="shared" ref="H21" si="13">H22+H23</f>
        <v>300</v>
      </c>
      <c r="I21" s="10">
        <f t="shared" ref="I21" si="14">I22+I23</f>
        <v>300</v>
      </c>
      <c r="J21" s="10">
        <f t="shared" ref="J21" si="15">J22+J23</f>
        <v>300</v>
      </c>
      <c r="K21" s="10">
        <f t="shared" ref="K21" si="16">K22+K23</f>
        <v>200</v>
      </c>
      <c r="L21" s="10">
        <f t="shared" ref="L21" si="17">L22+L23</f>
        <v>0</v>
      </c>
      <c r="M21" s="10">
        <f t="shared" ref="M21" si="18">M22+M23</f>
        <v>0</v>
      </c>
    </row>
    <row r="22" spans="1:13" ht="25.5" x14ac:dyDescent="0.25">
      <c r="A22" s="33"/>
      <c r="B22" s="33"/>
      <c r="C22" s="26"/>
      <c r="D22" s="11" t="s">
        <v>40</v>
      </c>
      <c r="E22" s="10">
        <f t="shared" si="0"/>
        <v>0</v>
      </c>
      <c r="F22" s="10">
        <f>F19</f>
        <v>0</v>
      </c>
      <c r="G22" s="10">
        <f t="shared" ref="G22:M22" si="19">G19</f>
        <v>0</v>
      </c>
      <c r="H22" s="10">
        <f t="shared" si="19"/>
        <v>0</v>
      </c>
      <c r="I22" s="10">
        <f t="shared" si="19"/>
        <v>0</v>
      </c>
      <c r="J22" s="10">
        <f t="shared" si="19"/>
        <v>0</v>
      </c>
      <c r="K22" s="10">
        <f t="shared" si="19"/>
        <v>0</v>
      </c>
      <c r="L22" s="10">
        <f t="shared" si="19"/>
        <v>0</v>
      </c>
      <c r="M22" s="10">
        <f t="shared" si="19"/>
        <v>0</v>
      </c>
    </row>
    <row r="23" spans="1:13" ht="25.5" x14ac:dyDescent="0.25">
      <c r="A23" s="33"/>
      <c r="B23" s="33"/>
      <c r="C23" s="26"/>
      <c r="D23" s="6" t="s">
        <v>22</v>
      </c>
      <c r="E23" s="10">
        <f t="shared" si="0"/>
        <v>1835.4</v>
      </c>
      <c r="F23" s="10">
        <f>F20</f>
        <v>356</v>
      </c>
      <c r="G23" s="10">
        <f t="shared" ref="G23:M23" si="20">G20</f>
        <v>379.4</v>
      </c>
      <c r="H23" s="10">
        <f t="shared" si="20"/>
        <v>300</v>
      </c>
      <c r="I23" s="10">
        <f t="shared" si="20"/>
        <v>300</v>
      </c>
      <c r="J23" s="10">
        <f t="shared" si="20"/>
        <v>300</v>
      </c>
      <c r="K23" s="10">
        <f t="shared" si="20"/>
        <v>200</v>
      </c>
      <c r="L23" s="10">
        <f t="shared" si="20"/>
        <v>0</v>
      </c>
      <c r="M23" s="10">
        <f t="shared" si="20"/>
        <v>0</v>
      </c>
    </row>
    <row r="24" spans="1:13" x14ac:dyDescent="0.25">
      <c r="A24" s="33"/>
      <c r="B24" s="33" t="s">
        <v>45</v>
      </c>
      <c r="C24" s="26"/>
      <c r="D24" s="6" t="s">
        <v>24</v>
      </c>
      <c r="E24" s="10">
        <f t="shared" si="0"/>
        <v>1835.4</v>
      </c>
      <c r="F24" s="10">
        <f>F25+F26</f>
        <v>356</v>
      </c>
      <c r="G24" s="10">
        <f t="shared" ref="G24" si="21">G25+G26</f>
        <v>379.4</v>
      </c>
      <c r="H24" s="10">
        <f t="shared" ref="H24" si="22">H25+H26</f>
        <v>300</v>
      </c>
      <c r="I24" s="10">
        <f t="shared" ref="I24" si="23">I25+I26</f>
        <v>300</v>
      </c>
      <c r="J24" s="10">
        <f t="shared" ref="J24" si="24">J25+J26</f>
        <v>300</v>
      </c>
      <c r="K24" s="10">
        <f t="shared" ref="K24" si="25">K25+K26</f>
        <v>200</v>
      </c>
      <c r="L24" s="10">
        <f t="shared" ref="L24" si="26">L25+L26</f>
        <v>0</v>
      </c>
      <c r="M24" s="10">
        <f t="shared" ref="M24" si="27">M25+M26</f>
        <v>0</v>
      </c>
    </row>
    <row r="25" spans="1:13" ht="25.5" x14ac:dyDescent="0.25">
      <c r="A25" s="33"/>
      <c r="B25" s="33"/>
      <c r="C25" s="26"/>
      <c r="D25" s="11" t="s">
        <v>40</v>
      </c>
      <c r="E25" s="10">
        <f t="shared" si="0"/>
        <v>0</v>
      </c>
      <c r="F25" s="10">
        <f>F22</f>
        <v>0</v>
      </c>
      <c r="G25" s="10">
        <f t="shared" ref="G25:M25" si="28">G22</f>
        <v>0</v>
      </c>
      <c r="H25" s="10">
        <f t="shared" si="28"/>
        <v>0</v>
      </c>
      <c r="I25" s="10">
        <f t="shared" si="28"/>
        <v>0</v>
      </c>
      <c r="J25" s="10">
        <f t="shared" si="28"/>
        <v>0</v>
      </c>
      <c r="K25" s="10">
        <f t="shared" si="28"/>
        <v>0</v>
      </c>
      <c r="L25" s="10">
        <f t="shared" si="28"/>
        <v>0</v>
      </c>
      <c r="M25" s="10">
        <f t="shared" si="28"/>
        <v>0</v>
      </c>
    </row>
    <row r="26" spans="1:13" ht="25.5" x14ac:dyDescent="0.25">
      <c r="A26" s="33"/>
      <c r="B26" s="33"/>
      <c r="C26" s="26"/>
      <c r="D26" s="6" t="s">
        <v>22</v>
      </c>
      <c r="E26" s="10">
        <f t="shared" si="0"/>
        <v>1835.4</v>
      </c>
      <c r="F26" s="10">
        <f>F23</f>
        <v>356</v>
      </c>
      <c r="G26" s="10">
        <f t="shared" ref="G26:M26" si="29">G23</f>
        <v>379.4</v>
      </c>
      <c r="H26" s="10">
        <f t="shared" si="29"/>
        <v>300</v>
      </c>
      <c r="I26" s="10">
        <f t="shared" si="29"/>
        <v>300</v>
      </c>
      <c r="J26" s="10">
        <f t="shared" si="29"/>
        <v>300</v>
      </c>
      <c r="K26" s="10">
        <f t="shared" si="29"/>
        <v>200</v>
      </c>
      <c r="L26" s="10">
        <f t="shared" si="29"/>
        <v>0</v>
      </c>
      <c r="M26" s="10">
        <f t="shared" si="29"/>
        <v>0</v>
      </c>
    </row>
    <row r="27" spans="1:13" x14ac:dyDescent="0.25">
      <c r="A27" s="33" t="s">
        <v>46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x14ac:dyDescent="0.25">
      <c r="A28" s="33" t="s">
        <v>47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x14ac:dyDescent="0.25">
      <c r="A29" s="33" t="s">
        <v>48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5" customHeight="1" x14ac:dyDescent="0.25">
      <c r="A30" s="26" t="s">
        <v>26</v>
      </c>
      <c r="B30" s="33" t="s">
        <v>49</v>
      </c>
      <c r="C30" s="38" t="s">
        <v>20</v>
      </c>
      <c r="D30" s="11" t="s">
        <v>24</v>
      </c>
      <c r="E30" s="10">
        <f t="shared" ref="E30:E41" si="30">SUM(F30:M30)</f>
        <v>5070.5</v>
      </c>
      <c r="F30" s="10">
        <f>F31+F32</f>
        <v>453.7</v>
      </c>
      <c r="G30" s="10">
        <f t="shared" ref="G30:M30" si="31">G31+G32</f>
        <v>368.5</v>
      </c>
      <c r="H30" s="10">
        <f t="shared" si="31"/>
        <v>371</v>
      </c>
      <c r="I30" s="10">
        <f t="shared" si="31"/>
        <v>371</v>
      </c>
      <c r="J30" s="10">
        <f t="shared" si="31"/>
        <v>371</v>
      </c>
      <c r="K30" s="10">
        <f t="shared" si="31"/>
        <v>447.9</v>
      </c>
      <c r="L30" s="10">
        <f t="shared" si="31"/>
        <v>447.9</v>
      </c>
      <c r="M30" s="10">
        <f t="shared" si="31"/>
        <v>2239.5</v>
      </c>
    </row>
    <row r="31" spans="1:13" ht="25.5" x14ac:dyDescent="0.25">
      <c r="A31" s="26"/>
      <c r="B31" s="33"/>
      <c r="C31" s="38"/>
      <c r="D31" s="11" t="s">
        <v>40</v>
      </c>
      <c r="E31" s="10">
        <f t="shared" si="30"/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</row>
    <row r="32" spans="1:13" ht="25.5" x14ac:dyDescent="0.25">
      <c r="A32" s="26"/>
      <c r="B32" s="33"/>
      <c r="C32" s="38"/>
      <c r="D32" s="11" t="s">
        <v>22</v>
      </c>
      <c r="E32" s="10">
        <f t="shared" si="30"/>
        <v>5070.5</v>
      </c>
      <c r="F32" s="10">
        <v>453.7</v>
      </c>
      <c r="G32" s="10">
        <v>368.5</v>
      </c>
      <c r="H32" s="10">
        <v>371</v>
      </c>
      <c r="I32" s="10">
        <v>371</v>
      </c>
      <c r="J32" s="10">
        <v>371</v>
      </c>
      <c r="K32" s="10">
        <v>447.9</v>
      </c>
      <c r="L32" s="10">
        <v>447.9</v>
      </c>
      <c r="M32" s="10">
        <v>2239.5</v>
      </c>
    </row>
    <row r="33" spans="1:13" ht="15" customHeight="1" x14ac:dyDescent="0.25">
      <c r="A33" s="26"/>
      <c r="B33" s="33" t="s">
        <v>28</v>
      </c>
      <c r="C33" s="33"/>
      <c r="D33" s="11" t="s">
        <v>24</v>
      </c>
      <c r="E33" s="10">
        <f t="shared" si="30"/>
        <v>5070.5</v>
      </c>
      <c r="F33" s="10">
        <f>F34+F35</f>
        <v>453.7</v>
      </c>
      <c r="G33" s="10">
        <f t="shared" ref="G33" si="32">G34+G35</f>
        <v>368.5</v>
      </c>
      <c r="H33" s="10">
        <f t="shared" ref="H33" si="33">H34+H35</f>
        <v>371</v>
      </c>
      <c r="I33" s="10">
        <f t="shared" ref="I33" si="34">I34+I35</f>
        <v>371</v>
      </c>
      <c r="J33" s="10">
        <f t="shared" ref="J33" si="35">J34+J35</f>
        <v>371</v>
      </c>
      <c r="K33" s="10">
        <f t="shared" ref="K33" si="36">K34+K35</f>
        <v>447.9</v>
      </c>
      <c r="L33" s="10">
        <f t="shared" ref="L33" si="37">L34+L35</f>
        <v>447.9</v>
      </c>
      <c r="M33" s="10">
        <f t="shared" ref="M33" si="38">M34+M35</f>
        <v>2239.5</v>
      </c>
    </row>
    <row r="34" spans="1:13" ht="25.5" x14ac:dyDescent="0.25">
      <c r="A34" s="26"/>
      <c r="B34" s="33"/>
      <c r="C34" s="33"/>
      <c r="D34" s="11" t="s">
        <v>40</v>
      </c>
      <c r="E34" s="10">
        <f t="shared" si="30"/>
        <v>0</v>
      </c>
      <c r="F34" s="10">
        <f>F31</f>
        <v>0</v>
      </c>
      <c r="G34" s="10">
        <f t="shared" ref="G34:M34" si="39">G31</f>
        <v>0</v>
      </c>
      <c r="H34" s="10">
        <f t="shared" si="39"/>
        <v>0</v>
      </c>
      <c r="I34" s="10">
        <f t="shared" si="39"/>
        <v>0</v>
      </c>
      <c r="J34" s="10">
        <f t="shared" si="39"/>
        <v>0</v>
      </c>
      <c r="K34" s="10">
        <f t="shared" si="39"/>
        <v>0</v>
      </c>
      <c r="L34" s="10">
        <f t="shared" si="39"/>
        <v>0</v>
      </c>
      <c r="M34" s="10">
        <f t="shared" si="39"/>
        <v>0</v>
      </c>
    </row>
    <row r="35" spans="1:13" ht="25.5" x14ac:dyDescent="0.25">
      <c r="A35" s="26"/>
      <c r="B35" s="33"/>
      <c r="C35" s="33"/>
      <c r="D35" s="11" t="s">
        <v>22</v>
      </c>
      <c r="E35" s="10">
        <f t="shared" si="30"/>
        <v>5070.5</v>
      </c>
      <c r="F35" s="10">
        <f>F32</f>
        <v>453.7</v>
      </c>
      <c r="G35" s="10">
        <f t="shared" ref="G35:M35" si="40">G32</f>
        <v>368.5</v>
      </c>
      <c r="H35" s="10">
        <f t="shared" si="40"/>
        <v>371</v>
      </c>
      <c r="I35" s="10">
        <f t="shared" si="40"/>
        <v>371</v>
      </c>
      <c r="J35" s="10">
        <f t="shared" si="40"/>
        <v>371</v>
      </c>
      <c r="K35" s="10">
        <f t="shared" si="40"/>
        <v>447.9</v>
      </c>
      <c r="L35" s="10">
        <f t="shared" si="40"/>
        <v>447.9</v>
      </c>
      <c r="M35" s="10">
        <f t="shared" si="40"/>
        <v>2239.5</v>
      </c>
    </row>
    <row r="36" spans="1:13" x14ac:dyDescent="0.25">
      <c r="A36" s="33"/>
      <c r="B36" s="33" t="s">
        <v>27</v>
      </c>
      <c r="C36" s="26"/>
      <c r="D36" s="11" t="s">
        <v>24</v>
      </c>
      <c r="E36" s="10">
        <f t="shared" si="30"/>
        <v>5070.5</v>
      </c>
      <c r="F36" s="10">
        <f>F37+F38</f>
        <v>453.7</v>
      </c>
      <c r="G36" s="10">
        <f t="shared" ref="G36" si="41">G37+G38</f>
        <v>368.5</v>
      </c>
      <c r="H36" s="10">
        <f t="shared" ref="H36" si="42">H37+H38</f>
        <v>371</v>
      </c>
      <c r="I36" s="10">
        <f t="shared" ref="I36" si="43">I37+I38</f>
        <v>371</v>
      </c>
      <c r="J36" s="10">
        <f t="shared" ref="J36" si="44">J37+J38</f>
        <v>371</v>
      </c>
      <c r="K36" s="10">
        <f t="shared" ref="K36" si="45">K37+K38</f>
        <v>447.9</v>
      </c>
      <c r="L36" s="10">
        <f t="shared" ref="L36" si="46">L37+L38</f>
        <v>447.9</v>
      </c>
      <c r="M36" s="10">
        <f t="shared" ref="M36" si="47">M37+M38</f>
        <v>2239.5</v>
      </c>
    </row>
    <row r="37" spans="1:13" ht="25.5" x14ac:dyDescent="0.25">
      <c r="A37" s="33"/>
      <c r="B37" s="33"/>
      <c r="C37" s="26"/>
      <c r="D37" s="11" t="s">
        <v>40</v>
      </c>
      <c r="E37" s="10">
        <f t="shared" si="30"/>
        <v>0</v>
      </c>
      <c r="F37" s="10">
        <f>F34</f>
        <v>0</v>
      </c>
      <c r="G37" s="10">
        <f t="shared" ref="G37:M37" si="48">G34</f>
        <v>0</v>
      </c>
      <c r="H37" s="10">
        <f t="shared" si="48"/>
        <v>0</v>
      </c>
      <c r="I37" s="10">
        <f t="shared" si="48"/>
        <v>0</v>
      </c>
      <c r="J37" s="10">
        <f t="shared" si="48"/>
        <v>0</v>
      </c>
      <c r="K37" s="10">
        <f t="shared" si="48"/>
        <v>0</v>
      </c>
      <c r="L37" s="10">
        <f t="shared" si="48"/>
        <v>0</v>
      </c>
      <c r="M37" s="10">
        <f t="shared" si="48"/>
        <v>0</v>
      </c>
    </row>
    <row r="38" spans="1:13" ht="25.5" x14ac:dyDescent="0.25">
      <c r="A38" s="33"/>
      <c r="B38" s="33"/>
      <c r="C38" s="26"/>
      <c r="D38" s="11" t="s">
        <v>22</v>
      </c>
      <c r="E38" s="10">
        <f t="shared" si="30"/>
        <v>5070.5</v>
      </c>
      <c r="F38" s="10">
        <f>F35</f>
        <v>453.7</v>
      </c>
      <c r="G38" s="10">
        <f t="shared" ref="G38:M38" si="49">G35</f>
        <v>368.5</v>
      </c>
      <c r="H38" s="10">
        <f t="shared" si="49"/>
        <v>371</v>
      </c>
      <c r="I38" s="10">
        <f t="shared" si="49"/>
        <v>371</v>
      </c>
      <c r="J38" s="10">
        <f t="shared" si="49"/>
        <v>371</v>
      </c>
      <c r="K38" s="10">
        <f t="shared" si="49"/>
        <v>447.9</v>
      </c>
      <c r="L38" s="10">
        <f t="shared" si="49"/>
        <v>447.9</v>
      </c>
      <c r="M38" s="10">
        <f t="shared" si="49"/>
        <v>2239.5</v>
      </c>
    </row>
    <row r="39" spans="1:13" x14ac:dyDescent="0.25">
      <c r="A39" s="33"/>
      <c r="B39" s="33" t="s">
        <v>50</v>
      </c>
      <c r="C39" s="26"/>
      <c r="D39" s="11" t="s">
        <v>24</v>
      </c>
      <c r="E39" s="10">
        <f t="shared" si="30"/>
        <v>5070.5</v>
      </c>
      <c r="F39" s="10">
        <f>F40+F41</f>
        <v>453.7</v>
      </c>
      <c r="G39" s="10">
        <f t="shared" ref="G39" si="50">G40+G41</f>
        <v>368.5</v>
      </c>
      <c r="H39" s="10">
        <f t="shared" ref="H39" si="51">H40+H41</f>
        <v>371</v>
      </c>
      <c r="I39" s="10">
        <f t="shared" ref="I39" si="52">I40+I41</f>
        <v>371</v>
      </c>
      <c r="J39" s="10">
        <f t="shared" ref="J39" si="53">J40+J41</f>
        <v>371</v>
      </c>
      <c r="K39" s="10">
        <f t="shared" ref="K39" si="54">K40+K41</f>
        <v>447.9</v>
      </c>
      <c r="L39" s="10">
        <f t="shared" ref="L39" si="55">L40+L41</f>
        <v>447.9</v>
      </c>
      <c r="M39" s="10">
        <f t="shared" ref="M39" si="56">M40+M41</f>
        <v>2239.5</v>
      </c>
    </row>
    <row r="40" spans="1:13" ht="25.5" x14ac:dyDescent="0.25">
      <c r="A40" s="33"/>
      <c r="B40" s="33"/>
      <c r="C40" s="26"/>
      <c r="D40" s="11" t="s">
        <v>40</v>
      </c>
      <c r="E40" s="10">
        <f t="shared" si="30"/>
        <v>0</v>
      </c>
      <c r="F40" s="10">
        <f>F37</f>
        <v>0</v>
      </c>
      <c r="G40" s="10">
        <f t="shared" ref="G40:M40" si="57">G37</f>
        <v>0</v>
      </c>
      <c r="H40" s="10">
        <f t="shared" si="57"/>
        <v>0</v>
      </c>
      <c r="I40" s="10">
        <f t="shared" si="57"/>
        <v>0</v>
      </c>
      <c r="J40" s="10">
        <f t="shared" si="57"/>
        <v>0</v>
      </c>
      <c r="K40" s="10">
        <f t="shared" si="57"/>
        <v>0</v>
      </c>
      <c r="L40" s="10">
        <f t="shared" si="57"/>
        <v>0</v>
      </c>
      <c r="M40" s="10">
        <f t="shared" si="57"/>
        <v>0</v>
      </c>
    </row>
    <row r="41" spans="1:13" ht="25.5" x14ac:dyDescent="0.25">
      <c r="A41" s="33"/>
      <c r="B41" s="33"/>
      <c r="C41" s="26"/>
      <c r="D41" s="11" t="s">
        <v>22</v>
      </c>
      <c r="E41" s="10">
        <f t="shared" si="30"/>
        <v>5070.5</v>
      </c>
      <c r="F41" s="10">
        <f>F38</f>
        <v>453.7</v>
      </c>
      <c r="G41" s="10">
        <f t="shared" ref="G41:M41" si="58">G38</f>
        <v>368.5</v>
      </c>
      <c r="H41" s="10">
        <f t="shared" si="58"/>
        <v>371</v>
      </c>
      <c r="I41" s="10">
        <f t="shared" si="58"/>
        <v>371</v>
      </c>
      <c r="J41" s="10">
        <f t="shared" si="58"/>
        <v>371</v>
      </c>
      <c r="K41" s="10">
        <f t="shared" si="58"/>
        <v>447.9</v>
      </c>
      <c r="L41" s="10">
        <f t="shared" si="58"/>
        <v>447.9</v>
      </c>
      <c r="M41" s="10">
        <f t="shared" si="58"/>
        <v>2239.5</v>
      </c>
    </row>
    <row r="42" spans="1:13" x14ac:dyDescent="0.25">
      <c r="A42" s="33" t="s">
        <v>51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x14ac:dyDescent="0.25">
      <c r="A43" s="33" t="s">
        <v>52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x14ac:dyDescent="0.25">
      <c r="A44" s="33" t="s">
        <v>53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" customHeight="1" x14ac:dyDescent="0.25">
      <c r="A45" s="26" t="s">
        <v>29</v>
      </c>
      <c r="B45" s="40" t="s">
        <v>57</v>
      </c>
      <c r="C45" s="43" t="s">
        <v>20</v>
      </c>
      <c r="D45" s="6" t="s">
        <v>21</v>
      </c>
      <c r="E45" s="10">
        <f t="shared" ref="E45:E62" si="59">SUM(F45:M45)</f>
        <v>28080.499999999996</v>
      </c>
      <c r="F45" s="10">
        <f>F46+F47</f>
        <v>2534</v>
      </c>
      <c r="G45" s="10">
        <f t="shared" ref="G45:M45" si="60">G46+G47</f>
        <v>2100</v>
      </c>
      <c r="H45" s="10">
        <f t="shared" si="60"/>
        <v>8739.7999999999993</v>
      </c>
      <c r="I45" s="10">
        <f t="shared" si="60"/>
        <v>8066.9</v>
      </c>
      <c r="J45" s="10">
        <f t="shared" si="60"/>
        <v>6639.8</v>
      </c>
      <c r="K45" s="10">
        <f t="shared" si="60"/>
        <v>0</v>
      </c>
      <c r="L45" s="10">
        <f t="shared" si="60"/>
        <v>0</v>
      </c>
      <c r="M45" s="10">
        <f t="shared" si="60"/>
        <v>0</v>
      </c>
    </row>
    <row r="46" spans="1:13" ht="25.5" x14ac:dyDescent="0.25">
      <c r="A46" s="26"/>
      <c r="B46" s="41"/>
      <c r="C46" s="44"/>
      <c r="D46" s="11" t="s">
        <v>40</v>
      </c>
      <c r="E46" s="10">
        <f t="shared" si="59"/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</row>
    <row r="47" spans="1:13" ht="25.5" x14ac:dyDescent="0.25">
      <c r="A47" s="26"/>
      <c r="B47" s="42"/>
      <c r="C47" s="45"/>
      <c r="D47" s="6" t="s">
        <v>22</v>
      </c>
      <c r="E47" s="10">
        <f t="shared" si="59"/>
        <v>28080.499999999996</v>
      </c>
      <c r="F47" s="10">
        <v>2534</v>
      </c>
      <c r="G47" s="10">
        <v>2100</v>
      </c>
      <c r="H47" s="10">
        <v>8739.7999999999993</v>
      </c>
      <c r="I47" s="10">
        <v>8066.9</v>
      </c>
      <c r="J47" s="10">
        <v>6639.8</v>
      </c>
      <c r="K47" s="10">
        <v>0</v>
      </c>
      <c r="L47" s="10">
        <v>0</v>
      </c>
      <c r="M47" s="10">
        <v>0</v>
      </c>
    </row>
    <row r="48" spans="1:13" x14ac:dyDescent="0.25">
      <c r="A48" s="26" t="s">
        <v>55</v>
      </c>
      <c r="B48" s="39" t="s">
        <v>58</v>
      </c>
      <c r="C48" s="33" t="s">
        <v>20</v>
      </c>
      <c r="D48" s="11" t="s">
        <v>21</v>
      </c>
      <c r="E48" s="10">
        <f t="shared" si="59"/>
        <v>1635.8999999999999</v>
      </c>
      <c r="F48" s="10">
        <f>F49+F50</f>
        <v>82</v>
      </c>
      <c r="G48" s="10">
        <f t="shared" ref="G48" si="61">G49+G50</f>
        <v>82</v>
      </c>
      <c r="H48" s="10">
        <f t="shared" ref="H48" si="62">H49+H50</f>
        <v>545.29999999999995</v>
      </c>
      <c r="I48" s="10">
        <f t="shared" ref="I48" si="63">I49+I50</f>
        <v>463.3</v>
      </c>
      <c r="J48" s="10">
        <f t="shared" ref="J48" si="64">J49+J50</f>
        <v>463.3</v>
      </c>
      <c r="K48" s="10">
        <f t="shared" ref="K48" si="65">K49+K50</f>
        <v>0</v>
      </c>
      <c r="L48" s="10">
        <f t="shared" ref="L48" si="66">L49+L50</f>
        <v>0</v>
      </c>
      <c r="M48" s="10">
        <f t="shared" ref="M48" si="67">M49+M50</f>
        <v>0</v>
      </c>
    </row>
    <row r="49" spans="1:13" ht="25.5" x14ac:dyDescent="0.25">
      <c r="A49" s="26"/>
      <c r="B49" s="39"/>
      <c r="C49" s="33"/>
      <c r="D49" s="11" t="s">
        <v>40</v>
      </c>
      <c r="E49" s="10">
        <f t="shared" si="59"/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13" ht="25.5" x14ac:dyDescent="0.25">
      <c r="A50" s="26"/>
      <c r="B50" s="39"/>
      <c r="C50" s="33"/>
      <c r="D50" s="11" t="s">
        <v>22</v>
      </c>
      <c r="E50" s="10">
        <f t="shared" si="59"/>
        <v>1635.8999999999999</v>
      </c>
      <c r="F50" s="10">
        <v>82</v>
      </c>
      <c r="G50" s="10">
        <v>82</v>
      </c>
      <c r="H50" s="10">
        <v>545.29999999999995</v>
      </c>
      <c r="I50" s="10">
        <v>463.3</v>
      </c>
      <c r="J50" s="10">
        <v>463.3</v>
      </c>
      <c r="K50" s="10">
        <v>0</v>
      </c>
      <c r="L50" s="10">
        <v>0</v>
      </c>
      <c r="M50" s="10">
        <v>0</v>
      </c>
    </row>
    <row r="51" spans="1:13" x14ac:dyDescent="0.25">
      <c r="A51" s="26" t="s">
        <v>56</v>
      </c>
      <c r="B51" s="39" t="s">
        <v>59</v>
      </c>
      <c r="C51" s="33" t="s">
        <v>20</v>
      </c>
      <c r="D51" s="11" t="s">
        <v>21</v>
      </c>
      <c r="E51" s="10">
        <f t="shared" si="59"/>
        <v>2817.2</v>
      </c>
      <c r="F51" s="10">
        <f>F52+F53</f>
        <v>818</v>
      </c>
      <c r="G51" s="10">
        <f t="shared" ref="G51" si="68">G52+G53</f>
        <v>818</v>
      </c>
      <c r="H51" s="10">
        <f t="shared" ref="H51" si="69">H52+H53</f>
        <v>818</v>
      </c>
      <c r="I51" s="10">
        <f t="shared" ref="I51" si="70">I52+I53</f>
        <v>363.2</v>
      </c>
      <c r="J51" s="10">
        <f t="shared" ref="J51" si="71">J52+J53</f>
        <v>0</v>
      </c>
      <c r="K51" s="10">
        <f t="shared" ref="K51" si="72">K52+K53</f>
        <v>0</v>
      </c>
      <c r="L51" s="10">
        <f t="shared" ref="L51" si="73">L52+L53</f>
        <v>0</v>
      </c>
      <c r="M51" s="10">
        <f t="shared" ref="M51" si="74">M52+M53</f>
        <v>0</v>
      </c>
    </row>
    <row r="52" spans="1:13" ht="25.5" x14ac:dyDescent="0.25">
      <c r="A52" s="26"/>
      <c r="B52" s="39"/>
      <c r="C52" s="33"/>
      <c r="D52" s="11" t="s">
        <v>40</v>
      </c>
      <c r="E52" s="10">
        <f t="shared" si="59"/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</row>
    <row r="53" spans="1:13" ht="25.5" x14ac:dyDescent="0.25">
      <c r="A53" s="26"/>
      <c r="B53" s="39"/>
      <c r="C53" s="33"/>
      <c r="D53" s="11" t="s">
        <v>22</v>
      </c>
      <c r="E53" s="10">
        <f t="shared" si="59"/>
        <v>2817.2</v>
      </c>
      <c r="F53" s="10">
        <v>818</v>
      </c>
      <c r="G53" s="10">
        <v>818</v>
      </c>
      <c r="H53" s="10">
        <v>818</v>
      </c>
      <c r="I53" s="10">
        <v>363.2</v>
      </c>
      <c r="J53" s="10">
        <v>0</v>
      </c>
      <c r="K53" s="10">
        <v>0</v>
      </c>
      <c r="L53" s="10">
        <v>0</v>
      </c>
      <c r="M53" s="10">
        <v>0</v>
      </c>
    </row>
    <row r="54" spans="1:13" ht="15" customHeight="1" x14ac:dyDescent="0.25">
      <c r="A54" s="26"/>
      <c r="B54" s="33" t="s">
        <v>30</v>
      </c>
      <c r="C54" s="33"/>
      <c r="D54" s="11" t="s">
        <v>21</v>
      </c>
      <c r="E54" s="10">
        <f t="shared" si="59"/>
        <v>32533.599999999999</v>
      </c>
      <c r="F54" s="10">
        <f>F55+F56</f>
        <v>3434</v>
      </c>
      <c r="G54" s="10">
        <f t="shared" ref="G54" si="75">G55+G56</f>
        <v>3000</v>
      </c>
      <c r="H54" s="10">
        <f t="shared" ref="H54" si="76">H55+H56</f>
        <v>10103.099999999999</v>
      </c>
      <c r="I54" s="10">
        <f t="shared" ref="I54" si="77">I55+I56</f>
        <v>8893.4</v>
      </c>
      <c r="J54" s="10">
        <f t="shared" ref="J54" si="78">J55+J56</f>
        <v>7103.1</v>
      </c>
      <c r="K54" s="10">
        <f t="shared" ref="K54" si="79">K55+K56</f>
        <v>0</v>
      </c>
      <c r="L54" s="10">
        <f t="shared" ref="L54" si="80">L55+L56</f>
        <v>0</v>
      </c>
      <c r="M54" s="10">
        <f t="shared" ref="M54" si="81">M55+M56</f>
        <v>0</v>
      </c>
    </row>
    <row r="55" spans="1:13" ht="25.5" x14ac:dyDescent="0.25">
      <c r="A55" s="26"/>
      <c r="B55" s="33"/>
      <c r="C55" s="33"/>
      <c r="D55" s="11" t="s">
        <v>40</v>
      </c>
      <c r="E55" s="10">
        <f t="shared" si="59"/>
        <v>0</v>
      </c>
      <c r="F55" s="10">
        <f>F46+F49+F52</f>
        <v>0</v>
      </c>
      <c r="G55" s="10">
        <f t="shared" ref="G55:M55" si="82">G46+G49+G52</f>
        <v>0</v>
      </c>
      <c r="H55" s="10">
        <f t="shared" si="82"/>
        <v>0</v>
      </c>
      <c r="I55" s="10">
        <f t="shared" si="82"/>
        <v>0</v>
      </c>
      <c r="J55" s="10">
        <f t="shared" si="82"/>
        <v>0</v>
      </c>
      <c r="K55" s="10">
        <f t="shared" si="82"/>
        <v>0</v>
      </c>
      <c r="L55" s="10">
        <f t="shared" si="82"/>
        <v>0</v>
      </c>
      <c r="M55" s="10">
        <f t="shared" si="82"/>
        <v>0</v>
      </c>
    </row>
    <row r="56" spans="1:13" ht="25.5" x14ac:dyDescent="0.25">
      <c r="A56" s="26"/>
      <c r="B56" s="33"/>
      <c r="C56" s="33"/>
      <c r="D56" s="11" t="s">
        <v>22</v>
      </c>
      <c r="E56" s="10">
        <f t="shared" si="59"/>
        <v>32533.599999999999</v>
      </c>
      <c r="F56" s="10">
        <f>F47+F50+F53</f>
        <v>3434</v>
      </c>
      <c r="G56" s="10">
        <f t="shared" ref="G56:M56" si="83">G47+G50+G53</f>
        <v>3000</v>
      </c>
      <c r="H56" s="10">
        <f t="shared" si="83"/>
        <v>10103.099999999999</v>
      </c>
      <c r="I56" s="10">
        <f t="shared" si="83"/>
        <v>8893.4</v>
      </c>
      <c r="J56" s="10">
        <f t="shared" si="83"/>
        <v>7103.1</v>
      </c>
      <c r="K56" s="10">
        <f t="shared" si="83"/>
        <v>0</v>
      </c>
      <c r="L56" s="10">
        <f t="shared" si="83"/>
        <v>0</v>
      </c>
      <c r="M56" s="10">
        <f t="shared" si="83"/>
        <v>0</v>
      </c>
    </row>
    <row r="57" spans="1:13" x14ac:dyDescent="0.25">
      <c r="A57" s="33"/>
      <c r="B57" s="33" t="s">
        <v>31</v>
      </c>
      <c r="C57" s="26"/>
      <c r="D57" s="6" t="s">
        <v>21</v>
      </c>
      <c r="E57" s="10">
        <f t="shared" si="59"/>
        <v>32533.599999999999</v>
      </c>
      <c r="F57" s="10">
        <f>F58+F59</f>
        <v>3434</v>
      </c>
      <c r="G57" s="10">
        <f t="shared" ref="G57" si="84">G58+G59</f>
        <v>3000</v>
      </c>
      <c r="H57" s="10">
        <f t="shared" ref="H57" si="85">H58+H59</f>
        <v>10103.099999999999</v>
      </c>
      <c r="I57" s="10">
        <f t="shared" ref="I57" si="86">I58+I59</f>
        <v>8893.4</v>
      </c>
      <c r="J57" s="10">
        <f t="shared" ref="J57" si="87">J58+J59</f>
        <v>7103.1</v>
      </c>
      <c r="K57" s="10">
        <f t="shared" ref="K57" si="88">K58+K59</f>
        <v>0</v>
      </c>
      <c r="L57" s="10">
        <f t="shared" ref="L57" si="89">L58+L59</f>
        <v>0</v>
      </c>
      <c r="M57" s="10">
        <f t="shared" ref="M57" si="90">M58+M59</f>
        <v>0</v>
      </c>
    </row>
    <row r="58" spans="1:13" x14ac:dyDescent="0.25">
      <c r="A58" s="33"/>
      <c r="B58" s="33"/>
      <c r="C58" s="26"/>
      <c r="D58" s="11"/>
      <c r="E58" s="10">
        <f t="shared" si="59"/>
        <v>0</v>
      </c>
      <c r="F58" s="10">
        <f>F55</f>
        <v>0</v>
      </c>
      <c r="G58" s="10">
        <f t="shared" ref="G58:M58" si="91">G55</f>
        <v>0</v>
      </c>
      <c r="H58" s="10">
        <f t="shared" si="91"/>
        <v>0</v>
      </c>
      <c r="I58" s="10">
        <f t="shared" si="91"/>
        <v>0</v>
      </c>
      <c r="J58" s="10">
        <f t="shared" si="91"/>
        <v>0</v>
      </c>
      <c r="K58" s="10">
        <f t="shared" si="91"/>
        <v>0</v>
      </c>
      <c r="L58" s="10">
        <f t="shared" si="91"/>
        <v>0</v>
      </c>
      <c r="M58" s="10">
        <f t="shared" si="91"/>
        <v>0</v>
      </c>
    </row>
    <row r="59" spans="1:13" ht="25.5" x14ac:dyDescent="0.25">
      <c r="A59" s="33"/>
      <c r="B59" s="33"/>
      <c r="C59" s="26"/>
      <c r="D59" s="6" t="s">
        <v>22</v>
      </c>
      <c r="E59" s="10">
        <f t="shared" si="59"/>
        <v>32533.599999999999</v>
      </c>
      <c r="F59" s="10">
        <f>F56</f>
        <v>3434</v>
      </c>
      <c r="G59" s="10">
        <f t="shared" ref="G59:M59" si="92">G56</f>
        <v>3000</v>
      </c>
      <c r="H59" s="10">
        <f t="shared" si="92"/>
        <v>10103.099999999999</v>
      </c>
      <c r="I59" s="10">
        <f t="shared" si="92"/>
        <v>8893.4</v>
      </c>
      <c r="J59" s="10">
        <f t="shared" si="92"/>
        <v>7103.1</v>
      </c>
      <c r="K59" s="10">
        <f t="shared" si="92"/>
        <v>0</v>
      </c>
      <c r="L59" s="10">
        <f t="shared" si="92"/>
        <v>0</v>
      </c>
      <c r="M59" s="10">
        <f t="shared" si="92"/>
        <v>0</v>
      </c>
    </row>
    <row r="60" spans="1:13" x14ac:dyDescent="0.25">
      <c r="A60" s="33"/>
      <c r="B60" s="33" t="s">
        <v>54</v>
      </c>
      <c r="C60" s="26"/>
      <c r="D60" s="6" t="s">
        <v>21</v>
      </c>
      <c r="E60" s="10">
        <f t="shared" si="59"/>
        <v>32533.599999999999</v>
      </c>
      <c r="F60" s="10">
        <f>F61+F62</f>
        <v>3434</v>
      </c>
      <c r="G60" s="10">
        <f t="shared" ref="G60" si="93">G61+G62</f>
        <v>3000</v>
      </c>
      <c r="H60" s="10">
        <f t="shared" ref="H60" si="94">H61+H62</f>
        <v>10103.099999999999</v>
      </c>
      <c r="I60" s="10">
        <f t="shared" ref="I60" si="95">I61+I62</f>
        <v>8893.4</v>
      </c>
      <c r="J60" s="10">
        <f t="shared" ref="J60" si="96">J61+J62</f>
        <v>7103.1</v>
      </c>
      <c r="K60" s="10">
        <f t="shared" ref="K60" si="97">K61+K62</f>
        <v>0</v>
      </c>
      <c r="L60" s="10">
        <f t="shared" ref="L60" si="98">L61+L62</f>
        <v>0</v>
      </c>
      <c r="M60" s="10">
        <f t="shared" ref="M60" si="99">M61+M62</f>
        <v>0</v>
      </c>
    </row>
    <row r="61" spans="1:13" x14ac:dyDescent="0.25">
      <c r="A61" s="33"/>
      <c r="B61" s="33"/>
      <c r="C61" s="26"/>
      <c r="D61" s="11"/>
      <c r="E61" s="10">
        <f t="shared" si="59"/>
        <v>0</v>
      </c>
      <c r="F61" s="10">
        <f>F58</f>
        <v>0</v>
      </c>
      <c r="G61" s="10">
        <f t="shared" ref="G61:M61" si="100">G58</f>
        <v>0</v>
      </c>
      <c r="H61" s="10">
        <f t="shared" si="100"/>
        <v>0</v>
      </c>
      <c r="I61" s="10">
        <f t="shared" si="100"/>
        <v>0</v>
      </c>
      <c r="J61" s="10">
        <f t="shared" si="100"/>
        <v>0</v>
      </c>
      <c r="K61" s="10">
        <f t="shared" si="100"/>
        <v>0</v>
      </c>
      <c r="L61" s="10">
        <f t="shared" si="100"/>
        <v>0</v>
      </c>
      <c r="M61" s="10">
        <f t="shared" si="100"/>
        <v>0</v>
      </c>
    </row>
    <row r="62" spans="1:13" ht="25.5" x14ac:dyDescent="0.25">
      <c r="A62" s="33"/>
      <c r="B62" s="33"/>
      <c r="C62" s="26"/>
      <c r="D62" s="6" t="s">
        <v>22</v>
      </c>
      <c r="E62" s="10">
        <f t="shared" si="59"/>
        <v>32533.599999999999</v>
      </c>
      <c r="F62" s="10">
        <f>F59</f>
        <v>3434</v>
      </c>
      <c r="G62" s="10">
        <f t="shared" ref="G62:M62" si="101">G59</f>
        <v>3000</v>
      </c>
      <c r="H62" s="10">
        <f t="shared" si="101"/>
        <v>10103.099999999999</v>
      </c>
      <c r="I62" s="10">
        <f t="shared" si="101"/>
        <v>8893.4</v>
      </c>
      <c r="J62" s="10">
        <f t="shared" si="101"/>
        <v>7103.1</v>
      </c>
      <c r="K62" s="10">
        <f t="shared" si="101"/>
        <v>0</v>
      </c>
      <c r="L62" s="10">
        <f t="shared" si="101"/>
        <v>0</v>
      </c>
      <c r="M62" s="10">
        <f t="shared" si="101"/>
        <v>0</v>
      </c>
    </row>
    <row r="63" spans="1:13" x14ac:dyDescent="0.25">
      <c r="A63" s="33" t="s">
        <v>60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x14ac:dyDescent="0.25">
      <c r="A64" s="39" t="s">
        <v>69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7" t="s">
        <v>68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1:13" x14ac:dyDescent="0.25">
      <c r="A66" s="26" t="s">
        <v>32</v>
      </c>
      <c r="B66" s="33" t="s">
        <v>61</v>
      </c>
      <c r="C66" s="33" t="s">
        <v>20</v>
      </c>
      <c r="D66" s="11" t="s">
        <v>21</v>
      </c>
      <c r="E66" s="10">
        <f t="shared" ref="E66:E80" si="102">SUM(F66:M66)</f>
        <v>7306.9</v>
      </c>
      <c r="F66" s="10">
        <f>F67+F68</f>
        <v>536.70000000000005</v>
      </c>
      <c r="G66" s="10">
        <f t="shared" ref="G66" si="103">G67+G68</f>
        <v>505.7</v>
      </c>
      <c r="H66" s="10">
        <f t="shared" ref="H66" si="104">H67+H68</f>
        <v>685.2</v>
      </c>
      <c r="I66" s="10">
        <f t="shared" ref="I66" si="105">I67+I68</f>
        <v>711.3</v>
      </c>
      <c r="J66" s="10">
        <f t="shared" ref="J66" si="106">J67+J68</f>
        <v>740.1</v>
      </c>
      <c r="K66" s="10">
        <f t="shared" ref="K66" si="107">K67+K68</f>
        <v>589.70000000000005</v>
      </c>
      <c r="L66" s="10">
        <f t="shared" ref="L66" si="108">L67+L68</f>
        <v>589.70000000000005</v>
      </c>
      <c r="M66" s="10">
        <f t="shared" ref="M66" si="109">M67+M68</f>
        <v>2948.5</v>
      </c>
    </row>
    <row r="67" spans="1:13" ht="25.5" x14ac:dyDescent="0.25">
      <c r="A67" s="26"/>
      <c r="B67" s="33"/>
      <c r="C67" s="33"/>
      <c r="D67" s="11" t="s">
        <v>40</v>
      </c>
      <c r="E67" s="10">
        <f t="shared" si="102"/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</row>
    <row r="68" spans="1:13" ht="25.5" x14ac:dyDescent="0.25">
      <c r="A68" s="26"/>
      <c r="B68" s="33"/>
      <c r="C68" s="33"/>
      <c r="D68" s="11" t="s">
        <v>22</v>
      </c>
      <c r="E68" s="10">
        <f t="shared" si="102"/>
        <v>7306.9</v>
      </c>
      <c r="F68" s="10">
        <v>536.70000000000005</v>
      </c>
      <c r="G68" s="10">
        <v>505.7</v>
      </c>
      <c r="H68" s="10">
        <v>685.2</v>
      </c>
      <c r="I68" s="10">
        <v>711.3</v>
      </c>
      <c r="J68" s="10">
        <v>740.1</v>
      </c>
      <c r="K68" s="10">
        <v>589.70000000000005</v>
      </c>
      <c r="L68" s="10">
        <v>589.70000000000005</v>
      </c>
      <c r="M68" s="10">
        <v>2948.5</v>
      </c>
    </row>
    <row r="69" spans="1:13" x14ac:dyDescent="0.25">
      <c r="A69" s="26" t="s">
        <v>74</v>
      </c>
      <c r="B69" s="33" t="s">
        <v>75</v>
      </c>
      <c r="C69" s="33" t="s">
        <v>20</v>
      </c>
      <c r="D69" s="14" t="s">
        <v>21</v>
      </c>
      <c r="E69" s="10">
        <f t="shared" si="102"/>
        <v>2874.9</v>
      </c>
      <c r="F69" s="10">
        <f>F70+F71</f>
        <v>504.9</v>
      </c>
      <c r="G69" s="10">
        <f t="shared" ref="G69:M69" si="110">G70+G71</f>
        <v>600</v>
      </c>
      <c r="H69" s="10">
        <f t="shared" si="110"/>
        <v>600</v>
      </c>
      <c r="I69" s="10">
        <f t="shared" si="110"/>
        <v>570</v>
      </c>
      <c r="J69" s="10">
        <f t="shared" si="110"/>
        <v>600</v>
      </c>
      <c r="K69" s="10">
        <f t="shared" si="110"/>
        <v>0</v>
      </c>
      <c r="L69" s="10">
        <f t="shared" si="110"/>
        <v>0</v>
      </c>
      <c r="M69" s="10">
        <f t="shared" si="110"/>
        <v>0</v>
      </c>
    </row>
    <row r="70" spans="1:13" ht="25.5" x14ac:dyDescent="0.25">
      <c r="A70" s="26"/>
      <c r="B70" s="33"/>
      <c r="C70" s="33"/>
      <c r="D70" s="14" t="s">
        <v>40</v>
      </c>
      <c r="E70" s="10">
        <f t="shared" si="102"/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</row>
    <row r="71" spans="1:13" ht="25.5" x14ac:dyDescent="0.25">
      <c r="A71" s="26"/>
      <c r="B71" s="33"/>
      <c r="C71" s="33"/>
      <c r="D71" s="14" t="s">
        <v>22</v>
      </c>
      <c r="E71" s="10">
        <f t="shared" si="102"/>
        <v>2874.9</v>
      </c>
      <c r="F71" s="10">
        <v>504.9</v>
      </c>
      <c r="G71" s="10">
        <v>600</v>
      </c>
      <c r="H71" s="10">
        <v>600</v>
      </c>
      <c r="I71" s="10">
        <v>570</v>
      </c>
      <c r="J71" s="10">
        <v>600</v>
      </c>
      <c r="K71" s="10">
        <v>0</v>
      </c>
      <c r="L71" s="10">
        <v>0</v>
      </c>
      <c r="M71" s="10">
        <v>0</v>
      </c>
    </row>
    <row r="72" spans="1:13" x14ac:dyDescent="0.25">
      <c r="A72" s="26" t="s">
        <v>79</v>
      </c>
      <c r="B72" s="33" t="s">
        <v>80</v>
      </c>
      <c r="C72" s="33" t="s">
        <v>20</v>
      </c>
      <c r="D72" s="16" t="s">
        <v>21</v>
      </c>
      <c r="E72" s="10">
        <f t="shared" si="102"/>
        <v>166</v>
      </c>
      <c r="F72" s="10">
        <f>F73+F74</f>
        <v>166</v>
      </c>
      <c r="G72" s="10">
        <f t="shared" ref="G72:M72" si="111">G73+G74</f>
        <v>0</v>
      </c>
      <c r="H72" s="10">
        <f t="shared" si="111"/>
        <v>0</v>
      </c>
      <c r="I72" s="10">
        <f t="shared" si="111"/>
        <v>0</v>
      </c>
      <c r="J72" s="10">
        <f t="shared" si="111"/>
        <v>0</v>
      </c>
      <c r="K72" s="10">
        <f t="shared" si="111"/>
        <v>0</v>
      </c>
      <c r="L72" s="10">
        <f t="shared" si="111"/>
        <v>0</v>
      </c>
      <c r="M72" s="10">
        <f t="shared" si="111"/>
        <v>0</v>
      </c>
    </row>
    <row r="73" spans="1:13" ht="25.5" x14ac:dyDescent="0.25">
      <c r="A73" s="26"/>
      <c r="B73" s="33"/>
      <c r="C73" s="33"/>
      <c r="D73" s="16" t="s">
        <v>40</v>
      </c>
      <c r="E73" s="10">
        <f t="shared" si="102"/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</row>
    <row r="74" spans="1:13" ht="25.5" x14ac:dyDescent="0.25">
      <c r="A74" s="26"/>
      <c r="B74" s="33"/>
      <c r="C74" s="33"/>
      <c r="D74" s="16" t="s">
        <v>22</v>
      </c>
      <c r="E74" s="10">
        <f t="shared" si="102"/>
        <v>166</v>
      </c>
      <c r="F74" s="10">
        <v>166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</row>
    <row r="75" spans="1:13" x14ac:dyDescent="0.25">
      <c r="A75" s="33"/>
      <c r="B75" s="33" t="s">
        <v>33</v>
      </c>
      <c r="C75" s="26"/>
      <c r="D75" s="11" t="s">
        <v>21</v>
      </c>
      <c r="E75" s="10">
        <f t="shared" si="102"/>
        <v>10347.799999999999</v>
      </c>
      <c r="F75" s="10">
        <f>F77</f>
        <v>1207.5999999999999</v>
      </c>
      <c r="G75" s="10">
        <f t="shared" ref="G75" si="112">G77</f>
        <v>1105.7</v>
      </c>
      <c r="H75" s="10">
        <f t="shared" ref="H75" si="113">H77</f>
        <v>1285.2</v>
      </c>
      <c r="I75" s="10">
        <f t="shared" ref="I75" si="114">I77</f>
        <v>1281.3</v>
      </c>
      <c r="J75" s="10">
        <f t="shared" ref="J75" si="115">J77</f>
        <v>1340.1</v>
      </c>
      <c r="K75" s="10">
        <f t="shared" ref="K75" si="116">K77</f>
        <v>589.70000000000005</v>
      </c>
      <c r="L75" s="10">
        <f t="shared" ref="L75" si="117">L77</f>
        <v>589.70000000000005</v>
      </c>
      <c r="M75" s="10">
        <f t="shared" ref="M75" si="118">M77</f>
        <v>2948.5</v>
      </c>
    </row>
    <row r="76" spans="1:13" ht="25.5" x14ac:dyDescent="0.25">
      <c r="A76" s="33"/>
      <c r="B76" s="33"/>
      <c r="C76" s="26"/>
      <c r="D76" s="11" t="s">
        <v>40</v>
      </c>
      <c r="E76" s="10">
        <f t="shared" si="102"/>
        <v>0</v>
      </c>
      <c r="F76" s="10">
        <f>F67+F70+F73</f>
        <v>0</v>
      </c>
      <c r="G76" s="10">
        <f t="shared" ref="G76:M76" si="119">G67+G70+G73</f>
        <v>0</v>
      </c>
      <c r="H76" s="10">
        <f t="shared" si="119"/>
        <v>0</v>
      </c>
      <c r="I76" s="10">
        <f t="shared" si="119"/>
        <v>0</v>
      </c>
      <c r="J76" s="10">
        <f t="shared" si="119"/>
        <v>0</v>
      </c>
      <c r="K76" s="10">
        <f t="shared" si="119"/>
        <v>0</v>
      </c>
      <c r="L76" s="10">
        <f t="shared" si="119"/>
        <v>0</v>
      </c>
      <c r="M76" s="10">
        <f t="shared" si="119"/>
        <v>0</v>
      </c>
    </row>
    <row r="77" spans="1:13" ht="25.5" x14ac:dyDescent="0.25">
      <c r="A77" s="33"/>
      <c r="B77" s="33"/>
      <c r="C77" s="26"/>
      <c r="D77" s="11" t="s">
        <v>22</v>
      </c>
      <c r="E77" s="10">
        <f t="shared" si="102"/>
        <v>10347.799999999999</v>
      </c>
      <c r="F77" s="10">
        <f>F68+F71+F74</f>
        <v>1207.5999999999999</v>
      </c>
      <c r="G77" s="10">
        <f t="shared" ref="G77:M77" si="120">G68+G71+G74</f>
        <v>1105.7</v>
      </c>
      <c r="H77" s="10">
        <f t="shared" si="120"/>
        <v>1285.2</v>
      </c>
      <c r="I77" s="10">
        <f t="shared" si="120"/>
        <v>1281.3</v>
      </c>
      <c r="J77" s="10">
        <f t="shared" si="120"/>
        <v>1340.1</v>
      </c>
      <c r="K77" s="10">
        <f t="shared" si="120"/>
        <v>589.70000000000005</v>
      </c>
      <c r="L77" s="10">
        <f t="shared" si="120"/>
        <v>589.70000000000005</v>
      </c>
      <c r="M77" s="10">
        <f t="shared" si="120"/>
        <v>2948.5</v>
      </c>
    </row>
    <row r="78" spans="1:13" x14ac:dyDescent="0.25">
      <c r="A78" s="33"/>
      <c r="B78" s="33" t="s">
        <v>34</v>
      </c>
      <c r="C78" s="34"/>
      <c r="D78" s="11" t="s">
        <v>21</v>
      </c>
      <c r="E78" s="10">
        <f t="shared" si="102"/>
        <v>10347.799999999999</v>
      </c>
      <c r="F78" s="10">
        <f>F80</f>
        <v>1207.5999999999999</v>
      </c>
      <c r="G78" s="10">
        <f t="shared" ref="G78" si="121">G80</f>
        <v>1105.7</v>
      </c>
      <c r="H78" s="10">
        <f t="shared" ref="H78" si="122">H80</f>
        <v>1285.2</v>
      </c>
      <c r="I78" s="10">
        <f t="shared" ref="I78" si="123">I80</f>
        <v>1281.3</v>
      </c>
      <c r="J78" s="10">
        <f t="shared" ref="J78" si="124">J80</f>
        <v>1340.1</v>
      </c>
      <c r="K78" s="10">
        <f t="shared" ref="K78" si="125">K80</f>
        <v>589.70000000000005</v>
      </c>
      <c r="L78" s="10">
        <f t="shared" ref="L78" si="126">L80</f>
        <v>589.70000000000005</v>
      </c>
      <c r="M78" s="10">
        <f t="shared" ref="M78" si="127">M80</f>
        <v>2948.5</v>
      </c>
    </row>
    <row r="79" spans="1:13" ht="25.5" x14ac:dyDescent="0.25">
      <c r="A79" s="33"/>
      <c r="B79" s="33"/>
      <c r="C79" s="35"/>
      <c r="D79" s="11" t="s">
        <v>40</v>
      </c>
      <c r="E79" s="10">
        <f t="shared" si="102"/>
        <v>0</v>
      </c>
      <c r="F79" s="10">
        <f>F76</f>
        <v>0</v>
      </c>
      <c r="G79" s="10">
        <f t="shared" ref="G79:M79" si="128">G76</f>
        <v>0</v>
      </c>
      <c r="H79" s="10">
        <f t="shared" si="128"/>
        <v>0</v>
      </c>
      <c r="I79" s="10">
        <f t="shared" si="128"/>
        <v>0</v>
      </c>
      <c r="J79" s="10">
        <f t="shared" si="128"/>
        <v>0</v>
      </c>
      <c r="K79" s="10">
        <f t="shared" si="128"/>
        <v>0</v>
      </c>
      <c r="L79" s="10">
        <f t="shared" si="128"/>
        <v>0</v>
      </c>
      <c r="M79" s="10">
        <f t="shared" si="128"/>
        <v>0</v>
      </c>
    </row>
    <row r="80" spans="1:13" ht="25.5" x14ac:dyDescent="0.25">
      <c r="A80" s="33"/>
      <c r="B80" s="33"/>
      <c r="C80" s="36"/>
      <c r="D80" s="11" t="s">
        <v>22</v>
      </c>
      <c r="E80" s="10">
        <f t="shared" si="102"/>
        <v>10347.799999999999</v>
      </c>
      <c r="F80" s="10">
        <f>F77</f>
        <v>1207.5999999999999</v>
      </c>
      <c r="G80" s="10">
        <f t="shared" ref="G80:M80" si="129">G77</f>
        <v>1105.7</v>
      </c>
      <c r="H80" s="10">
        <f t="shared" si="129"/>
        <v>1285.2</v>
      </c>
      <c r="I80" s="10">
        <f t="shared" si="129"/>
        <v>1281.3</v>
      </c>
      <c r="J80" s="10">
        <f t="shared" si="129"/>
        <v>1340.1</v>
      </c>
      <c r="K80" s="10">
        <f t="shared" si="129"/>
        <v>589.70000000000005</v>
      </c>
      <c r="L80" s="10">
        <f t="shared" si="129"/>
        <v>589.70000000000005</v>
      </c>
      <c r="M80" s="10">
        <f t="shared" si="129"/>
        <v>2948.5</v>
      </c>
    </row>
    <row r="81" spans="1:13" x14ac:dyDescent="0.25">
      <c r="A81" s="39" t="s">
        <v>66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x14ac:dyDescent="0.25">
      <c r="A82" s="37" t="s">
        <v>65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</row>
    <row r="83" spans="1:13" x14ac:dyDescent="0.25">
      <c r="A83" s="26" t="s">
        <v>32</v>
      </c>
      <c r="B83" s="33" t="s">
        <v>67</v>
      </c>
      <c r="C83" s="33" t="s">
        <v>20</v>
      </c>
      <c r="D83" s="11" t="s">
        <v>21</v>
      </c>
      <c r="E83" s="10">
        <f t="shared" ref="E83:E94" si="130">SUM(F83:M83)</f>
        <v>150</v>
      </c>
      <c r="F83" s="10">
        <f>F84+F85</f>
        <v>0</v>
      </c>
      <c r="G83" s="10">
        <f t="shared" ref="G83" si="131">G84+G85</f>
        <v>0</v>
      </c>
      <c r="H83" s="10">
        <f t="shared" ref="H83" si="132">H84+H85</f>
        <v>50</v>
      </c>
      <c r="I83" s="10">
        <f t="shared" ref="I83" si="133">I84+I85</f>
        <v>50</v>
      </c>
      <c r="J83" s="10">
        <f t="shared" ref="J83" si="134">J84+J85</f>
        <v>50</v>
      </c>
      <c r="K83" s="10">
        <f t="shared" ref="K83" si="135">K84+K85</f>
        <v>0</v>
      </c>
      <c r="L83" s="10">
        <f t="shared" ref="L83" si="136">L84+L85</f>
        <v>0</v>
      </c>
      <c r="M83" s="10">
        <f t="shared" ref="M83" si="137">M84+M85</f>
        <v>0</v>
      </c>
    </row>
    <row r="84" spans="1:13" ht="25.5" x14ac:dyDescent="0.25">
      <c r="A84" s="26"/>
      <c r="B84" s="33"/>
      <c r="C84" s="33"/>
      <c r="D84" s="11" t="s">
        <v>40</v>
      </c>
      <c r="E84" s="10">
        <f t="shared" si="130"/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</row>
    <row r="85" spans="1:13" ht="25.5" x14ac:dyDescent="0.25">
      <c r="A85" s="26"/>
      <c r="B85" s="33"/>
      <c r="C85" s="33"/>
      <c r="D85" s="11" t="s">
        <v>22</v>
      </c>
      <c r="E85" s="10">
        <f t="shared" si="130"/>
        <v>150</v>
      </c>
      <c r="F85" s="10">
        <v>0</v>
      </c>
      <c r="G85" s="10">
        <v>0</v>
      </c>
      <c r="H85" s="10">
        <v>50</v>
      </c>
      <c r="I85" s="10">
        <v>50</v>
      </c>
      <c r="J85" s="10">
        <v>50</v>
      </c>
      <c r="K85" s="10">
        <v>0</v>
      </c>
      <c r="L85" s="10">
        <v>0</v>
      </c>
      <c r="M85" s="10">
        <v>0</v>
      </c>
    </row>
    <row r="86" spans="1:13" x14ac:dyDescent="0.25">
      <c r="A86" s="26" t="s">
        <v>74</v>
      </c>
      <c r="B86" s="33" t="s">
        <v>81</v>
      </c>
      <c r="C86" s="33" t="s">
        <v>20</v>
      </c>
      <c r="D86" s="16" t="s">
        <v>21</v>
      </c>
      <c r="E86" s="10">
        <f t="shared" si="130"/>
        <v>760</v>
      </c>
      <c r="F86" s="10">
        <f>F87+F88</f>
        <v>0</v>
      </c>
      <c r="G86" s="10">
        <f t="shared" ref="G86:M86" si="138">G87+G88</f>
        <v>760</v>
      </c>
      <c r="H86" s="10">
        <f t="shared" si="138"/>
        <v>0</v>
      </c>
      <c r="I86" s="10">
        <f t="shared" si="138"/>
        <v>0</v>
      </c>
      <c r="J86" s="10">
        <f t="shared" si="138"/>
        <v>0</v>
      </c>
      <c r="K86" s="10">
        <f t="shared" si="138"/>
        <v>0</v>
      </c>
      <c r="L86" s="10">
        <f t="shared" si="138"/>
        <v>0</v>
      </c>
      <c r="M86" s="10">
        <f t="shared" si="138"/>
        <v>0</v>
      </c>
    </row>
    <row r="87" spans="1:13" ht="25.5" x14ac:dyDescent="0.25">
      <c r="A87" s="26"/>
      <c r="B87" s="33"/>
      <c r="C87" s="33"/>
      <c r="D87" s="16" t="s">
        <v>40</v>
      </c>
      <c r="E87" s="10">
        <f t="shared" si="130"/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</row>
    <row r="88" spans="1:13" ht="25.5" x14ac:dyDescent="0.25">
      <c r="A88" s="26"/>
      <c r="B88" s="33"/>
      <c r="C88" s="33"/>
      <c r="D88" s="16" t="s">
        <v>22</v>
      </c>
      <c r="E88" s="10">
        <f t="shared" si="130"/>
        <v>760</v>
      </c>
      <c r="F88" s="10">
        <v>0</v>
      </c>
      <c r="G88" s="10">
        <v>760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</row>
    <row r="89" spans="1:13" x14ac:dyDescent="0.25">
      <c r="A89" s="33"/>
      <c r="B89" s="33" t="s">
        <v>63</v>
      </c>
      <c r="C89" s="26"/>
      <c r="D89" s="11" t="s">
        <v>21</v>
      </c>
      <c r="E89" s="10">
        <f t="shared" si="130"/>
        <v>910</v>
      </c>
      <c r="F89" s="10">
        <f>F91</f>
        <v>0</v>
      </c>
      <c r="G89" s="10">
        <f t="shared" ref="G89:M89" si="139">G91</f>
        <v>760</v>
      </c>
      <c r="H89" s="10">
        <f t="shared" si="139"/>
        <v>50</v>
      </c>
      <c r="I89" s="10">
        <f t="shared" si="139"/>
        <v>50</v>
      </c>
      <c r="J89" s="10">
        <f t="shared" si="139"/>
        <v>50</v>
      </c>
      <c r="K89" s="10">
        <f t="shared" si="139"/>
        <v>0</v>
      </c>
      <c r="L89" s="10">
        <f t="shared" si="139"/>
        <v>0</v>
      </c>
      <c r="M89" s="10">
        <f t="shared" si="139"/>
        <v>0</v>
      </c>
    </row>
    <row r="90" spans="1:13" ht="25.5" x14ac:dyDescent="0.25">
      <c r="A90" s="33"/>
      <c r="B90" s="33"/>
      <c r="C90" s="26"/>
      <c r="D90" s="11" t="s">
        <v>40</v>
      </c>
      <c r="E90" s="10">
        <f t="shared" si="130"/>
        <v>0</v>
      </c>
      <c r="F90" s="10">
        <f>F84+F87</f>
        <v>0</v>
      </c>
      <c r="G90" s="10">
        <f t="shared" ref="G90:M90" si="140">G84+G87</f>
        <v>0</v>
      </c>
      <c r="H90" s="10">
        <f t="shared" si="140"/>
        <v>0</v>
      </c>
      <c r="I90" s="10">
        <f t="shared" si="140"/>
        <v>0</v>
      </c>
      <c r="J90" s="10">
        <f t="shared" si="140"/>
        <v>0</v>
      </c>
      <c r="K90" s="10">
        <f t="shared" si="140"/>
        <v>0</v>
      </c>
      <c r="L90" s="10">
        <f t="shared" si="140"/>
        <v>0</v>
      </c>
      <c r="M90" s="10">
        <f t="shared" si="140"/>
        <v>0</v>
      </c>
    </row>
    <row r="91" spans="1:13" ht="25.5" x14ac:dyDescent="0.25">
      <c r="A91" s="33"/>
      <c r="B91" s="33"/>
      <c r="C91" s="26"/>
      <c r="D91" s="11" t="s">
        <v>22</v>
      </c>
      <c r="E91" s="10">
        <f t="shared" si="130"/>
        <v>910</v>
      </c>
      <c r="F91" s="10">
        <f>F85+F88</f>
        <v>0</v>
      </c>
      <c r="G91" s="10">
        <f t="shared" ref="G91:M91" si="141">G85+G88</f>
        <v>760</v>
      </c>
      <c r="H91" s="10">
        <f t="shared" si="141"/>
        <v>50</v>
      </c>
      <c r="I91" s="10">
        <f t="shared" si="141"/>
        <v>50</v>
      </c>
      <c r="J91" s="10">
        <f t="shared" si="141"/>
        <v>50</v>
      </c>
      <c r="K91" s="10">
        <f t="shared" si="141"/>
        <v>0</v>
      </c>
      <c r="L91" s="10">
        <f t="shared" si="141"/>
        <v>0</v>
      </c>
      <c r="M91" s="10">
        <f t="shared" si="141"/>
        <v>0</v>
      </c>
    </row>
    <row r="92" spans="1:13" x14ac:dyDescent="0.25">
      <c r="A92" s="33"/>
      <c r="B92" s="33" t="s">
        <v>64</v>
      </c>
      <c r="C92" s="34"/>
      <c r="D92" s="11" t="s">
        <v>21</v>
      </c>
      <c r="E92" s="10">
        <f t="shared" si="130"/>
        <v>910</v>
      </c>
      <c r="F92" s="10">
        <f>F94</f>
        <v>0</v>
      </c>
      <c r="G92" s="10">
        <f t="shared" ref="G92:M92" si="142">G94</f>
        <v>760</v>
      </c>
      <c r="H92" s="10">
        <f t="shared" si="142"/>
        <v>50</v>
      </c>
      <c r="I92" s="10">
        <f t="shared" si="142"/>
        <v>50</v>
      </c>
      <c r="J92" s="10">
        <f t="shared" si="142"/>
        <v>50</v>
      </c>
      <c r="K92" s="10">
        <f t="shared" si="142"/>
        <v>0</v>
      </c>
      <c r="L92" s="10">
        <f t="shared" si="142"/>
        <v>0</v>
      </c>
      <c r="M92" s="10">
        <f t="shared" si="142"/>
        <v>0</v>
      </c>
    </row>
    <row r="93" spans="1:13" ht="25.5" x14ac:dyDescent="0.25">
      <c r="A93" s="33"/>
      <c r="B93" s="33"/>
      <c r="C93" s="35"/>
      <c r="D93" s="11" t="s">
        <v>40</v>
      </c>
      <c r="E93" s="10">
        <f t="shared" si="130"/>
        <v>0</v>
      </c>
      <c r="F93" s="10">
        <f>F90</f>
        <v>0</v>
      </c>
      <c r="G93" s="10">
        <f t="shared" ref="G93:M93" si="143">G90</f>
        <v>0</v>
      </c>
      <c r="H93" s="10">
        <f t="shared" si="143"/>
        <v>0</v>
      </c>
      <c r="I93" s="10">
        <f t="shared" si="143"/>
        <v>0</v>
      </c>
      <c r="J93" s="10">
        <f t="shared" si="143"/>
        <v>0</v>
      </c>
      <c r="K93" s="10">
        <f t="shared" si="143"/>
        <v>0</v>
      </c>
      <c r="L93" s="10">
        <f t="shared" si="143"/>
        <v>0</v>
      </c>
      <c r="M93" s="10">
        <f t="shared" si="143"/>
        <v>0</v>
      </c>
    </row>
    <row r="94" spans="1:13" ht="25.5" x14ac:dyDescent="0.25">
      <c r="A94" s="33"/>
      <c r="B94" s="33"/>
      <c r="C94" s="36"/>
      <c r="D94" s="11" t="s">
        <v>22</v>
      </c>
      <c r="E94" s="10">
        <f t="shared" si="130"/>
        <v>910</v>
      </c>
      <c r="F94" s="10">
        <f>F91</f>
        <v>0</v>
      </c>
      <c r="G94" s="10">
        <f t="shared" ref="G94:M94" si="144">G91</f>
        <v>760</v>
      </c>
      <c r="H94" s="10">
        <f t="shared" si="144"/>
        <v>50</v>
      </c>
      <c r="I94" s="10">
        <f t="shared" si="144"/>
        <v>50</v>
      </c>
      <c r="J94" s="10">
        <f t="shared" si="144"/>
        <v>50</v>
      </c>
      <c r="K94" s="10">
        <f t="shared" si="144"/>
        <v>0</v>
      </c>
      <c r="L94" s="10">
        <f t="shared" si="144"/>
        <v>0</v>
      </c>
      <c r="M94" s="10">
        <f t="shared" si="144"/>
        <v>0</v>
      </c>
    </row>
    <row r="95" spans="1:13" x14ac:dyDescent="0.25">
      <c r="A95" s="33"/>
      <c r="B95" s="33" t="s">
        <v>62</v>
      </c>
      <c r="C95" s="34"/>
      <c r="D95" s="11" t="s">
        <v>21</v>
      </c>
      <c r="E95" s="10">
        <f t="shared" ref="E95:E97" si="145">SUM(F95:M95)</f>
        <v>11257.8</v>
      </c>
      <c r="F95" s="10">
        <f>F97</f>
        <v>1207.5999999999999</v>
      </c>
      <c r="G95" s="10">
        <f t="shared" ref="G95:M95" si="146">G97</f>
        <v>1865.7</v>
      </c>
      <c r="H95" s="10">
        <f t="shared" si="146"/>
        <v>1335.2</v>
      </c>
      <c r="I95" s="10">
        <f t="shared" si="146"/>
        <v>1331.3</v>
      </c>
      <c r="J95" s="10">
        <f t="shared" si="146"/>
        <v>1390.1</v>
      </c>
      <c r="K95" s="10">
        <f t="shared" si="146"/>
        <v>589.70000000000005</v>
      </c>
      <c r="L95" s="10">
        <f t="shared" si="146"/>
        <v>589.70000000000005</v>
      </c>
      <c r="M95" s="10">
        <f t="shared" si="146"/>
        <v>2948.5</v>
      </c>
    </row>
    <row r="96" spans="1:13" ht="25.5" x14ac:dyDescent="0.25">
      <c r="A96" s="33"/>
      <c r="B96" s="33"/>
      <c r="C96" s="35"/>
      <c r="D96" s="11" t="s">
        <v>40</v>
      </c>
      <c r="E96" s="10">
        <f t="shared" si="145"/>
        <v>0</v>
      </c>
      <c r="F96" s="10">
        <f>F79+F93</f>
        <v>0</v>
      </c>
      <c r="G96" s="10">
        <f t="shared" ref="G96:M96" si="147">G79+G93</f>
        <v>0</v>
      </c>
      <c r="H96" s="10">
        <f t="shared" si="147"/>
        <v>0</v>
      </c>
      <c r="I96" s="10">
        <f t="shared" si="147"/>
        <v>0</v>
      </c>
      <c r="J96" s="10">
        <f t="shared" si="147"/>
        <v>0</v>
      </c>
      <c r="K96" s="10">
        <f t="shared" si="147"/>
        <v>0</v>
      </c>
      <c r="L96" s="10">
        <f t="shared" si="147"/>
        <v>0</v>
      </c>
      <c r="M96" s="10">
        <f t="shared" si="147"/>
        <v>0</v>
      </c>
    </row>
    <row r="97" spans="1:13" ht="25.5" x14ac:dyDescent="0.25">
      <c r="A97" s="33"/>
      <c r="B97" s="33"/>
      <c r="C97" s="36"/>
      <c r="D97" s="11" t="s">
        <v>22</v>
      </c>
      <c r="E97" s="10">
        <f t="shared" si="145"/>
        <v>11257.8</v>
      </c>
      <c r="F97" s="10">
        <f>F80+F94</f>
        <v>1207.5999999999999</v>
      </c>
      <c r="G97" s="10">
        <f t="shared" ref="G97:M97" si="148">G80+G94</f>
        <v>1865.7</v>
      </c>
      <c r="H97" s="10">
        <f t="shared" si="148"/>
        <v>1335.2</v>
      </c>
      <c r="I97" s="10">
        <f t="shared" si="148"/>
        <v>1331.3</v>
      </c>
      <c r="J97" s="10">
        <f t="shared" si="148"/>
        <v>1390.1</v>
      </c>
      <c r="K97" s="10">
        <f t="shared" si="148"/>
        <v>589.70000000000005</v>
      </c>
      <c r="L97" s="10">
        <f t="shared" si="148"/>
        <v>589.70000000000005</v>
      </c>
      <c r="M97" s="10">
        <f t="shared" si="148"/>
        <v>2948.5</v>
      </c>
    </row>
    <row r="98" spans="1:13" x14ac:dyDescent="0.25">
      <c r="A98" s="27" t="s">
        <v>37</v>
      </c>
      <c r="B98" s="28"/>
      <c r="C98" s="26"/>
      <c r="D98" s="11" t="s">
        <v>21</v>
      </c>
      <c r="E98" s="10">
        <f t="shared" ref="E98:E100" si="149">SUM(F98:M98)</f>
        <v>50697.299999999988</v>
      </c>
      <c r="F98" s="10">
        <f>F100+F99</f>
        <v>5451.2999999999993</v>
      </c>
      <c r="G98" s="10">
        <f t="shared" ref="G98:M98" si="150">G100+G99</f>
        <v>5613.6</v>
      </c>
      <c r="H98" s="10">
        <f t="shared" si="150"/>
        <v>12109.3</v>
      </c>
      <c r="I98" s="10">
        <f t="shared" si="150"/>
        <v>10895.699999999999</v>
      </c>
      <c r="J98" s="10">
        <f t="shared" si="150"/>
        <v>9164.2000000000007</v>
      </c>
      <c r="K98" s="10">
        <f t="shared" si="150"/>
        <v>1237.5999999999999</v>
      </c>
      <c r="L98" s="10">
        <f t="shared" si="150"/>
        <v>1037.5999999999999</v>
      </c>
      <c r="M98" s="10">
        <f t="shared" si="150"/>
        <v>5188</v>
      </c>
    </row>
    <row r="99" spans="1:13" ht="25.5" x14ac:dyDescent="0.25">
      <c r="A99" s="29"/>
      <c r="B99" s="30"/>
      <c r="C99" s="26"/>
      <c r="D99" s="11" t="s">
        <v>40</v>
      </c>
      <c r="E99" s="10">
        <f t="shared" si="149"/>
        <v>0</v>
      </c>
      <c r="F99" s="10">
        <f>F25+F40+F61+F96</f>
        <v>0</v>
      </c>
      <c r="G99" s="10">
        <f t="shared" ref="G99:M99" si="151">G25+G40+G61+G96</f>
        <v>0</v>
      </c>
      <c r="H99" s="10">
        <f t="shared" si="151"/>
        <v>0</v>
      </c>
      <c r="I99" s="10">
        <f t="shared" si="151"/>
        <v>0</v>
      </c>
      <c r="J99" s="10">
        <f t="shared" si="151"/>
        <v>0</v>
      </c>
      <c r="K99" s="10">
        <f t="shared" si="151"/>
        <v>0</v>
      </c>
      <c r="L99" s="10">
        <f t="shared" si="151"/>
        <v>0</v>
      </c>
      <c r="M99" s="10">
        <f t="shared" si="151"/>
        <v>0</v>
      </c>
    </row>
    <row r="100" spans="1:13" ht="25.5" x14ac:dyDescent="0.25">
      <c r="A100" s="31"/>
      <c r="B100" s="32"/>
      <c r="C100" s="26"/>
      <c r="D100" s="11" t="s">
        <v>22</v>
      </c>
      <c r="E100" s="10">
        <f t="shared" si="149"/>
        <v>50697.299999999988</v>
      </c>
      <c r="F100" s="10">
        <f>F26+F41+F62+F97</f>
        <v>5451.2999999999993</v>
      </c>
      <c r="G100" s="10">
        <f t="shared" ref="G100:M100" si="152">G26+G41+G62+G97</f>
        <v>5613.6</v>
      </c>
      <c r="H100" s="10">
        <f t="shared" si="152"/>
        <v>12109.3</v>
      </c>
      <c r="I100" s="10">
        <f t="shared" si="152"/>
        <v>10895.699999999999</v>
      </c>
      <c r="J100" s="10">
        <f t="shared" si="152"/>
        <v>9164.2000000000007</v>
      </c>
      <c r="K100" s="10">
        <f t="shared" si="152"/>
        <v>1237.5999999999999</v>
      </c>
      <c r="L100" s="10">
        <f t="shared" si="152"/>
        <v>1037.5999999999999</v>
      </c>
      <c r="M100" s="10">
        <f t="shared" si="152"/>
        <v>5188</v>
      </c>
    </row>
  </sheetData>
  <mergeCells count="101">
    <mergeCell ref="A63:M63"/>
    <mergeCell ref="A57:A59"/>
    <mergeCell ref="B57:B59"/>
    <mergeCell ref="B72:B74"/>
    <mergeCell ref="C72:C74"/>
    <mergeCell ref="C57:C59"/>
    <mergeCell ref="A60:A62"/>
    <mergeCell ref="B60:B62"/>
    <mergeCell ref="C60:C62"/>
    <mergeCell ref="A64:M64"/>
    <mergeCell ref="A65:M65"/>
    <mergeCell ref="C69:C71"/>
    <mergeCell ref="A86:A88"/>
    <mergeCell ref="B86:B88"/>
    <mergeCell ref="C86:C88"/>
    <mergeCell ref="A81:M81"/>
    <mergeCell ref="A69:A71"/>
    <mergeCell ref="B69:B71"/>
    <mergeCell ref="A72:A74"/>
    <mergeCell ref="C83:C85"/>
    <mergeCell ref="A66:A68"/>
    <mergeCell ref="B66:B68"/>
    <mergeCell ref="C66:C68"/>
    <mergeCell ref="A45:A47"/>
    <mergeCell ref="A54:A56"/>
    <mergeCell ref="B54:B56"/>
    <mergeCell ref="C54:C56"/>
    <mergeCell ref="A43:M43"/>
    <mergeCell ref="A44:M44"/>
    <mergeCell ref="C39:C41"/>
    <mergeCell ref="C51:C53"/>
    <mergeCell ref="A48:A50"/>
    <mergeCell ref="B48:B50"/>
    <mergeCell ref="C48:C50"/>
    <mergeCell ref="A51:A53"/>
    <mergeCell ref="B51:B53"/>
    <mergeCell ref="B45:B47"/>
    <mergeCell ref="C45:C47"/>
    <mergeCell ref="A18:A20"/>
    <mergeCell ref="B18:B20"/>
    <mergeCell ref="C18:C20"/>
    <mergeCell ref="A21:A23"/>
    <mergeCell ref="B21:B23"/>
    <mergeCell ref="C21:C23"/>
    <mergeCell ref="A8:M8"/>
    <mergeCell ref="A10:M10"/>
    <mergeCell ref="A11:M11"/>
    <mergeCell ref="A9:M9"/>
    <mergeCell ref="A12:A14"/>
    <mergeCell ref="B12:B14"/>
    <mergeCell ref="C12:C14"/>
    <mergeCell ref="A15:A17"/>
    <mergeCell ref="B15:B17"/>
    <mergeCell ref="C15:C17"/>
    <mergeCell ref="A24:A26"/>
    <mergeCell ref="B24:B26"/>
    <mergeCell ref="C24:C26"/>
    <mergeCell ref="A27:M27"/>
    <mergeCell ref="A42:M42"/>
    <mergeCell ref="A33:A35"/>
    <mergeCell ref="B33:B35"/>
    <mergeCell ref="C33:C35"/>
    <mergeCell ref="A28:M28"/>
    <mergeCell ref="A29:M29"/>
    <mergeCell ref="A30:A32"/>
    <mergeCell ref="A36:A38"/>
    <mergeCell ref="B36:B38"/>
    <mergeCell ref="C36:C38"/>
    <mergeCell ref="A39:A41"/>
    <mergeCell ref="B39:B41"/>
    <mergeCell ref="B30:B32"/>
    <mergeCell ref="C30:C32"/>
    <mergeCell ref="A98:B100"/>
    <mergeCell ref="C98:C100"/>
    <mergeCell ref="A75:A77"/>
    <mergeCell ref="B75:B77"/>
    <mergeCell ref="C75:C77"/>
    <mergeCell ref="A78:A80"/>
    <mergeCell ref="B78:B80"/>
    <mergeCell ref="B83:B85"/>
    <mergeCell ref="C78:C80"/>
    <mergeCell ref="A95:A97"/>
    <mergeCell ref="B95:B97"/>
    <mergeCell ref="C95:C97"/>
    <mergeCell ref="A82:M82"/>
    <mergeCell ref="A89:A91"/>
    <mergeCell ref="B89:B91"/>
    <mergeCell ref="C89:C91"/>
    <mergeCell ref="A92:A94"/>
    <mergeCell ref="B92:B94"/>
    <mergeCell ref="C92:C94"/>
    <mergeCell ref="A83:A85"/>
    <mergeCell ref="H1:M1"/>
    <mergeCell ref="A2:M2"/>
    <mergeCell ref="A4:A6"/>
    <mergeCell ref="B4:B6"/>
    <mergeCell ref="C4:C6"/>
    <mergeCell ref="D4:D6"/>
    <mergeCell ref="E5:E6"/>
    <mergeCell ref="E4:M4"/>
    <mergeCell ref="F5:M5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2021-01-26T04:19:56Z</dcterms:modified>
</cp:coreProperties>
</file>